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001"/>
  <workbookPr filterPrivacy="1" defaultThemeVersion="124226"/>
  <xr:revisionPtr revIDLastSave="0" documentId="183800FD558A3E0162485D9DD6DE54D9D191AE43" xr6:coauthVersionLast="28" xr6:coauthVersionMax="28" xr10:uidLastSave="{00000000-0000-0000-0000-000000000000}"/>
  <bookViews>
    <workbookView xWindow="0" yWindow="0" windowWidth="15339" windowHeight="10618" firstSheet="2" activeTab="2" xr2:uid="{00000000-000D-0000-FFFF-FFFF00000000}"/>
  </bookViews>
  <sheets>
    <sheet name="Előlap (2)" sheetId="4" r:id="rId1"/>
    <sheet name="Épületgépészet" sheetId="1" r:id="rId2"/>
    <sheet name="Elektromosenergia-ellátás, vill" sheetId="3" r:id="rId3"/>
  </sheets>
  <calcPr calcId="171027"/>
</workbook>
</file>

<file path=xl/calcChain.xml><?xml version="1.0" encoding="utf-8"?>
<calcChain xmlns="http://schemas.openxmlformats.org/spreadsheetml/2006/main">
  <c r="H78" i="3" l="1"/>
  <c r="I78" i="3"/>
  <c r="I212" i="1" l="1"/>
  <c r="E9" i="4" s="1"/>
  <c r="H212" i="1"/>
  <c r="D9" i="4" s="1"/>
  <c r="D10" i="4" l="1"/>
  <c r="D11" i="4" s="1"/>
  <c r="D12" i="4" l="1"/>
  <c r="H70" i="3" l="1"/>
  <c r="I70" i="3"/>
  <c r="I76" i="3" l="1"/>
  <c r="H76" i="3"/>
  <c r="I74" i="3"/>
  <c r="H74" i="3"/>
  <c r="I72" i="3"/>
  <c r="H72" i="3"/>
  <c r="I68" i="3"/>
  <c r="H68" i="3"/>
  <c r="I66" i="3"/>
  <c r="H66" i="3"/>
  <c r="I64" i="3"/>
  <c r="H64" i="3"/>
  <c r="I62" i="3"/>
  <c r="H62" i="3"/>
  <c r="I60" i="3"/>
  <c r="H60" i="3"/>
  <c r="I58" i="3"/>
  <c r="H58" i="3"/>
  <c r="I56" i="3"/>
  <c r="H56" i="3"/>
  <c r="I54" i="3"/>
  <c r="H54" i="3"/>
  <c r="I52" i="3"/>
  <c r="H52" i="3"/>
  <c r="I50" i="3"/>
  <c r="H50" i="3"/>
  <c r="I48" i="3"/>
  <c r="H48" i="3"/>
  <c r="I46" i="3"/>
  <c r="H46" i="3"/>
  <c r="I44" i="3"/>
  <c r="H44" i="3"/>
  <c r="I42" i="3"/>
  <c r="H42" i="3"/>
  <c r="I40" i="3"/>
  <c r="H40" i="3"/>
  <c r="I38" i="3"/>
  <c r="H38" i="3"/>
  <c r="I36" i="3"/>
  <c r="H36" i="3"/>
  <c r="I32" i="3"/>
  <c r="H32" i="3"/>
  <c r="I30" i="3"/>
  <c r="H30" i="3"/>
  <c r="I28" i="3"/>
  <c r="H28" i="3"/>
  <c r="I26" i="3"/>
  <c r="H26" i="3"/>
  <c r="I24" i="3"/>
  <c r="H24" i="3"/>
  <c r="I22" i="3"/>
  <c r="H22" i="3"/>
  <c r="I20" i="3"/>
  <c r="H20" i="3"/>
  <c r="I18" i="3"/>
  <c r="H18" i="3"/>
  <c r="I16" i="3"/>
  <c r="H16" i="3"/>
  <c r="I14" i="3"/>
  <c r="H14" i="3"/>
  <c r="I12" i="3"/>
  <c r="H12" i="3"/>
  <c r="I10" i="3"/>
  <c r="H10" i="3"/>
  <c r="I8" i="3"/>
  <c r="H8" i="3"/>
  <c r="I6" i="3"/>
  <c r="H6" i="3"/>
  <c r="H80" i="3" l="1"/>
  <c r="D14" i="4" s="1"/>
  <c r="I80" i="3"/>
  <c r="E14" i="4" s="1"/>
  <c r="D15" i="4" l="1"/>
  <c r="D16" i="4" s="1"/>
  <c r="D17" i="4" s="1"/>
  <c r="E19" i="4" l="1"/>
  <c r="E20" i="4" s="1"/>
  <c r="E21" i="4" s="1"/>
</calcChain>
</file>

<file path=xl/sharedStrings.xml><?xml version="1.0" encoding="utf-8"?>
<sst xmlns="http://schemas.openxmlformats.org/spreadsheetml/2006/main" count="450" uniqueCount="277">
  <si>
    <t>db</t>
  </si>
  <si>
    <t>Ivóvíz vezeték, Ötrétegu cso szerelése, PE-RT/Al/PE-RT anyagból, préshüvelyes kötésekkel, cso elhelyezése csoidomokkal, tartószerkezettel, szakaszos nyomáspróbával, DN 12-ig Uponor Uni Pipe MLC ötrétegu cso, tekercsben, 16x2 mm, Cikkszám: 1013371</t>
  </si>
  <si>
    <t>DN 15 Uponor Uni Pipe MLC ötrétegu cso, tekercsben, 20x2,25 mm, Cikkszám: 1013388</t>
  </si>
  <si>
    <t>polietilén csohéjjal csupasz kivitelben, ragasztással illetve holégfúvással hegesztve, öntapadó ragasztó szalag lezárással, vagy klipsszel rögzítve, NÁ 114 mm csoátméroig Armacell Tubolit DG csohéj, falvastagság: 13 mm, külso csoátméro 18 mm, R: DG-18/13</t>
  </si>
  <si>
    <t>Armacell Tubolit DG csohéj, falvastagság: 13 mm, külso csoátméro 22 mm, R: DG-22/13</t>
  </si>
  <si>
    <t>Biztonsági szelep hűtő- és fűtőberendezésekhez, felszerelve, FLAMCO Prescor típusú, 3/4"x3/4" - 3.0 bar 27025</t>
  </si>
  <si>
    <t>Átadási dokumentáció készítése</t>
  </si>
  <si>
    <t>klt</t>
  </si>
  <si>
    <t>Engedélyes gázterv készítése</t>
  </si>
  <si>
    <t xml:space="preserve"> Épületgépészeti munkák Épületgépészeti szerelvények és berendezések szerelése Vízellátás berendezési tárgyai Mozgássérült vízellátási berendezésekkiegészítő szerelvényeinek elhelyezése B&amp;K Felhajtható kapaszkodó, papírtartóval, rozsdamentes acél, 800 mm, matt, Cikkszám: TH840RMCS</t>
  </si>
  <si>
    <t>Beszabályozó szelep Ametal bronzöntvényből, menetes kivitelben, felszerelve, STAD típusú, PN 20, 120°C, ürítés nélkül DN 25 52-151-025</t>
  </si>
  <si>
    <t xml:space="preserve">Iszapleválasztó, szilárd részecskék eltávolítására, maximális üzemi nyomás: 10 bar, maximális üzemi hőmérséklet: 120°C, felszerelve, FLAMCO SmartClean mágneses típusú, menetes csatlakozással </t>
  </si>
  <si>
    <t xml:space="preserve">Külső hőmérséklet érzékelő </t>
  </si>
  <si>
    <t>Programozható termosztát beépítése</t>
  </si>
  <si>
    <t>Zárt égésterű gázkazán gyári füstgáz elvezetése</t>
  </si>
  <si>
    <t>Épületgépészeti munkák Épületgépészeti csővezeték szerelése Gázvezetékek Gázvezeték, Fekete acélcső szerelése, hegesztett kötésekkel, cső elhelyezése szakaszos nyomáspróbával, szabadon, tartószerkezettel, csőátmérő DN 100-méretig, DN 20 Fekete acélcső A 37X 3/4" simavégű</t>
  </si>
  <si>
    <t>Ellenőrző próbák készítése belső gázvezeték hálózatra, hálózat hatósági ellenőrzése és átvétele (Gázmű számla)</t>
  </si>
  <si>
    <t xml:space="preserve">db     </t>
  </si>
  <si>
    <t>Fűtés szerelés</t>
  </si>
  <si>
    <t>DUOFIX  WC szereloelem-állvány mozgáskorlátozott kivitel! WC szereloelem-állvány, porszórt felületu szerelokerettel, fali WC részére, univerzális beépítési lehetoség hagyományos falazásnál, vagy szárazépítésnél, 3-6 literes formafújással készült vízöblíto tartállyal, de nyomólap nélkül, hangszigetelo készlettel, csatlakozó idomokkal, felszerelve, GEBERIT-DUOFIX típusú, elolrol muködtetheto vízöblíto tartállyal mozgáskorlátozott kivitel    111.350.00.5</t>
  </si>
  <si>
    <t>Takarólap, távmuködtetett falsík elotti WC vízöblíto tartályhoz,·muködteto billentyu nélkül, felszerelve, GEBERIT típusú, krómacélból 115.798.00.1</t>
  </si>
  <si>
    <t>Vízszintes fix kapaszkodó függőleges kapaszkodó szárral, csőátmérő: 4 cm szerelési tengelymagasság: 75 cm, tartószerkezet terhelése: 2 kN, integrált WC papír tartóval. Típus: pl.: B&amp;K TH601 RMCS, rozsdamentes acél vagy porszórt,</t>
  </si>
  <si>
    <t>Konkáv peremkialakítású fix mosdókagylótérdszabad kialakítással, leforrázás elleni védelemmel ellátott billenőkaros csapteleppel,használati szint 85-90 cm, tartószerkezet terhelése: 4 kNTípus, B&amp;K TH410AI mosdókagyló fehér színben,  BK13800 falsíkba építhető szifonflexibilis csővel, B&amp;K LK 5125CRI krómozott hosszúkaros csaptelep</t>
  </si>
  <si>
    <t>Porcelán WC fali Porcelán WC mozgáskorlátozottaknak, falra szerelheto kivitelben,720 mm kinyúlással   B&amp;K TH460C0000000001 fehér színű, wc ülőkével</t>
  </si>
  <si>
    <t>Falra szerelt WC kefe tartó, típus:: B&amp;K STRX687, rozsdamentes acél vagy fehér,</t>
  </si>
  <si>
    <t>Vízszintes felhajtható kapaszkodó, csőátmérő: 4 cm, szerelési tengelymagasság: 75 cm hossz 80 cm, tartószerkezet terhelése: 2 kN Típus: B&amp;K TH600RMCS, rozsdamentes acél vagy porszórt,</t>
  </si>
  <si>
    <t>Papírtörölköző tartó, papíradagoló</t>
  </si>
  <si>
    <t>Falra szerelt hulladékgyűjtő, papírkosár ,Típus:  B&amp;K MEDPP0279C rozsdamentes acél vagy porszórt vagy műanyag</t>
  </si>
  <si>
    <t>Falra szerelhető szappanadagoló, alsó síkjának szerelési magassága: 120 cmTípus: B&amp;K BHK0010541 rozsdamentes acél vagy porszórt vagy műanyag,</t>
  </si>
  <si>
    <t>Ajtóra szerelt vízszintes behúzó fogantyú, szerelési magasság: 60 cm, csőátmérő: 4 cm Típus: pl.: B&amp;K THM60RMCS rozsdamentes acél vagy porszórt</t>
  </si>
  <si>
    <t>Ruhafogas, szerelési magasság: 150 cm, Típus pl.: B&amp;K MEDAI0033C rozsdamentes acél vagy porszórt vagy nikkelezett,</t>
  </si>
  <si>
    <t>Falra szerelt ruhafogas, szerelési magasság: 150 cm, Típus pl.: B&amp;K MEDAI0033C rozsdamentes acél vagy porszórt vagy nikkelezett,</t>
  </si>
  <si>
    <t>Padlóösszefolyó, 190 x 190 mm, rozsdamentes acélból vagy nikkelezett acélból, szűrőbetéttel, perforált acél fedlappal</t>
  </si>
  <si>
    <t xml:space="preserve"> Épületgépészeti munkák Épületgépészeti csővezeték szerelése Bontási munkák Csővezetékek bontása, horganyzott vagy fekete acélcsövektartószerkezetről, vagy padlócsatornábóllángvágással, deponálással, DN 50 méretig</t>
  </si>
  <si>
    <t>Épületgépészeti munkák Épületgépészeti szerelvények és berendezések szerelése Szerelvények Egyoldalon menetes szerelvény elhelyezése,külső vagy belső menettel, illetve hollandival csatlakoztatva DN 15 légtelenítőszelep, kifolyó- és locsolószelep, töltőszelep GIACOMINI automata légtelenítő elzáróval, R88I, 1/2"</t>
  </si>
  <si>
    <t>Rákötés meglévő vízhálózatra</t>
  </si>
  <si>
    <t>Rákötés meglévő szennyvízhálózatra</t>
  </si>
  <si>
    <t>Gázhálózat szerelés</t>
  </si>
  <si>
    <t>Tágulási tartály szigetelt fűtő és hűtő berendezésekhez, mélyhúzott cinkbevonatos acél szorítógyűrűvel, a membrán rugalmas gumi gördülő mozgással, alkalmas glikolbázisú fagyálló hozzáadására 50 %-ig, vörös (RAL 3002) epoxipor bevonattal, maximális hőmérséklet a membránon 70°C, maximális hőmérséklet az előremenő vezetékben 120°C, felszerelve és bekötve, FLAMCO Flexcon C típusú, 1,5 bar üzemi nyomásig</t>
  </si>
  <si>
    <t>Fűtési szerelvények</t>
  </si>
  <si>
    <t>Épületgépészeti munkák Épületgépészeti szerelvények és berendezések szerelése Szerelvények Fűtőtest szerelvény elhelyezésekülső vagy belső menettel, illetve hollandival csatlakoztatva DN 15 visszatérő elzárószelep Danfoss RLV egyenes kivitelű radiátor visszatérő csavarzat (nikkelezett) beszabályozási, elzárási, ürítés funkcióval, . 1/2"</t>
  </si>
  <si>
    <t>Armacell Tubolit DG csohéj, falvastagság: 13 mm, külso csoátméro 28 mm, R: DG-28/13</t>
  </si>
  <si>
    <t>Armacell Tubolit DG csohéj, falvastagság: 13 mm, külso csoátméro 35 mm, R: DG-35/13</t>
  </si>
  <si>
    <t>polietilén csohéjjal csupasz kivitelben, ragasztással illetve holégfúvással hegesztve, öntapadó ragasztó szalag lezárással, vagy klipsszel rögzítve, NÁ 114 mm csoátméroig Armacell Tubolit DG csohéj, falvastagság: 13 mm, külso csoátméro 22 mm, R: DG-22/13</t>
  </si>
  <si>
    <t>81-000-001.1.1</t>
  </si>
  <si>
    <t>48-830-011-022-59-85530</t>
  </si>
  <si>
    <t>48-830-011-028-59-85530</t>
  </si>
  <si>
    <t>48-830-011-035-59-85530</t>
  </si>
  <si>
    <t>82-652-211-041-21-51011</t>
  </si>
  <si>
    <t>82-652-211-041-21-51012</t>
  </si>
  <si>
    <t>82-652-211-041-21-51023</t>
  </si>
  <si>
    <t>82-121-102-006-72-22211</t>
  </si>
  <si>
    <t>82-999-234-004</t>
  </si>
  <si>
    <t>47-401-004-001-05-91180</t>
  </si>
  <si>
    <t>Kézi rozsdamentesítés, a rozsda eltávolításával, cső és regisztercső  felületén  ( DN 80-ig ), függesztő és tartószerkezeten, állványzaton könnyű rozsdásodás esetén</t>
  </si>
  <si>
    <t>47-424-002-001-05-12150</t>
  </si>
  <si>
    <t>Alapmázolás oldószerrel hígítható alapozóval, a felület megtisztításával, portalanításával, cső és regisztercső  felületén  ( DN 80-ig ), függesztő és tartó szerkezeten, állványzaton, SUPRALUX KORALKYD típusú, alapozófestékkel fehér</t>
  </si>
  <si>
    <t>33-630-002-025-40-10101</t>
  </si>
  <si>
    <t>Áttörés helyreállítással, 0,10 m2/db méretig, felmenő téglafalban 38 cm vastagságig</t>
  </si>
  <si>
    <t>82-999-224-004</t>
  </si>
  <si>
    <t>82-121-224-004-25-31201</t>
  </si>
  <si>
    <t>Mikrobuborék leválasztó, a levegő teljes eltávolítására a fűtő- és hűtőberendezésekből, maximális üzemi nyomás: 10 bar, maximális üzemi hőmérséklet: 120°C, felszerelve, FLAMCO Flamcovent F típusú, menetes, maximális üzemi nyomás: 10 bar - PN 10</t>
  </si>
  <si>
    <t>82-122-208-008-72-2132</t>
  </si>
  <si>
    <t>82-122-208-008-72-2172</t>
  </si>
  <si>
    <t>82-121-223-006-72-13121</t>
  </si>
  <si>
    <t>82-461-102-080-72-11100</t>
  </si>
  <si>
    <t>81-003-1.2.1.1.1.1.3-0110062</t>
  </si>
  <si>
    <t>47-424-003-400-25-53510</t>
  </si>
  <si>
    <t>Alapmázolás kétkomponensu alapozóval, közbenso mázolás és fedomázolás a felület megtisztításával, portalanításával, cso és regisztercso  felületén  ( DN 80-ig ), függeszto és tartó szerkezeten, állványzaton,</t>
  </si>
  <si>
    <t>Kézi rozsdamentesítés, lakkbenzines lemosással,! Kézi rozsdamentesítés, a rozsda eltávolításával, cso és regisztercso  felületén  ( DN 80-ig ), függeszto és tartószerkezeten, állványzaton könnyu rozsdásodás esetén</t>
  </si>
  <si>
    <t>82-999-311-003</t>
  </si>
  <si>
    <t>81-002-2.1.1.1.3-0111003</t>
  </si>
  <si>
    <t>81-002-4.1.1.2.1-0131501</t>
  </si>
  <si>
    <t>81-001-1.3.5.1.1.1.1-0332002</t>
  </si>
  <si>
    <t>81-001-1.3.5.1.1.1.2-0332005</t>
  </si>
  <si>
    <t>80-001-1.3.2.1.1-0125623</t>
  </si>
  <si>
    <t>80-001-1.3.2.1.1-0125624</t>
  </si>
  <si>
    <t>82-009-21.1-0135300</t>
  </si>
  <si>
    <t>82-009-011.1.1.1-0110011</t>
  </si>
  <si>
    <t>82-009-012.1-0110004</t>
  </si>
  <si>
    <t>Épületgépészeti munkák Épületgépészeti szerelvények és berendezések szerelése Vízellátás berendezési tárgyai WC-csésze kiegészítő szerelvényeinek elhelyezése, WC-ülőke Kombi gyerek WC ülőke, műanyag, fehér</t>
  </si>
  <si>
    <t>81-003-1.2.1.1.1.1.3-0110063</t>
  </si>
  <si>
    <t>Gázvezeték, Fekete acélcso szerelése, hegesztett kötésekkel, cso elhelyezése szakaszos nyomáspróbával, szabadon, tartószerkezettel, csoátméro DN 100-méretig, DN 25 Fekete acélcso A 37 1" simavégu</t>
  </si>
  <si>
    <t>kazánok, illetve hőközpont beüzemelése 23.261 - 45.440 kW telj.-ig</t>
  </si>
  <si>
    <t>Épületgépészeti munkákÉpületgépészeti szerelvények és berendezések szereléseÉpületgépészeti egyéb tevékenységekPróbafűtés, radiátorok beszabályozása23.261 - 45.440 kW teljesítmény között</t>
  </si>
  <si>
    <t>Épületgépészeti munkák Épületgépészeti szerelvények és berendezések szereléseSzerelvények Fűtőtest szerelvény elhelyezése külső vagy belső menettel, illetve hollandival csatlakoztatvaDN 20termosztatikus szelep, termosztatikus szelep szettDanfoss egyenes kivitelű termosztatikus szeleptest, előbeálítással, RA-N 1/2"</t>
  </si>
  <si>
    <t>Termosztatikus érzékelő fej, felszerelése fűtőbetét szelepre és előzetes beállítása, DANFOSS RA típusú, gőz töltetű, korlátozható vagy rögzítető beállítású, fagyvédelemmel, beépített lopás elleni védelemmel, beépített érzékelővel, rongálás ellen védett kivitelben, KLAPP csatlakozás RA-2920 5-26°C 013G2920</t>
  </si>
  <si>
    <t>82-004-003.1.1-0730301</t>
  </si>
  <si>
    <t>82-001-7.3.2-0130604</t>
  </si>
  <si>
    <t>DN 20 gömbcsap, víz- és gázfocsap MOFÉM AHA Univerzális gömbcsap 3/4" bb. menettel, névleges méret 20 mm, sárgaréz, natúr, 16 bar, Kód: 113-0018-00</t>
  </si>
  <si>
    <t>82-001-7.4.2-0130605</t>
  </si>
  <si>
    <t>DN 25 gömbcsap, víz- és gázfocsap MOFÉM AHA Univerzális gömbcsap 1" bb. menettel, névleges méret 25 mm, sárgaréz, natúr, 16 bar, Kód: 113-0034-00</t>
  </si>
  <si>
    <t>Épületgépészeti munkák
Épületgépészeti szerelvények és berendezések szerelése
Vízkezelés
Vízszűrő elhelyezése és bekötése,
visszamosható szűrőbetéttel,
kézi visszaöblítéssel,
kétoldalon menetes csatlakozással,
DN 25
BWT Europafilter RS 1" visszaöblíthető védőszűrő 3,5 m3/h</t>
  </si>
  <si>
    <t>82-031-001.1.1.1.2-0557075</t>
  </si>
  <si>
    <t>81-001-1.3.5.1.1.1.4-0332009</t>
  </si>
  <si>
    <t>DN 25 Uponor Uni Pipe MLC ötrétegu cso, tekercsben, 32x3 mm, Cikkszám: 1013401</t>
  </si>
  <si>
    <t>Épületgépészeti munkák
Szellőztetőberendezések szerelése
Szellőző vezetékek és idomok
Kör keresztmetszetű légcsatorna és idomaik szerelése, tartószerkezet nélkül,
spirálkorcolt lemezcső, horganyzott acéllemezből,
NÁ 63-150 mm között
AEROPRODUKT SPIKO spirálkorcolt lemezcső borda nélkül, horganyzott acéllemezből, v=0,5 mm, NÁ 100 mm, Csz.: APSPIKOBN05100</t>
  </si>
  <si>
    <t xml:space="preserve"> 83-001-002.1.1-0830002</t>
  </si>
  <si>
    <t xml:space="preserve">Épületgépészeti munkák
Szellőztetőberendezések szerelése
Szellőző vezetékek és idomok
Kör keresztmetszetű légcsatorna és idomaik szerelése, tartószerkezet nélkül,
spirálkorcolt lemezcső, horganyzott acéllemezből,
NÁ 63-150 mm között
AEROPRODUKT SPIKO spirálkorcolt lemezcső borda nélkül, horganyzott acéllemezből, v=0,5 mm, NÁ 125 mm, Csz.: APSPIKOBN05125
</t>
  </si>
  <si>
    <t>83-001-002.1.1-0830004</t>
  </si>
  <si>
    <t>83-006-2.7.1-0430561</t>
  </si>
  <si>
    <t>Radiális és félradiális ventilátor elhelyezése, egycsöves szellöző rendszerek ventilátorai ( Tartozékok a 83-006-7.5 tételcsoportban) házzal egybeépített falon kivüli kivitelben ATC centrifugális kishelység elszívó ventilátor, falra szerelhető kivitelben, hátsó csonkkal, SVN-1 80 A, 30/60 m3/h 330 Pa, Csz.: I083102080001</t>
  </si>
  <si>
    <t>82-004-6.2.1.1-0722053</t>
  </si>
  <si>
    <t>Zárt tágulási tartály elhelyezése és bekötése (nyomástartó-, gáztalanító és vízutántölto berendezések a 82-004-21-es tételtol), használati melegvíz hálózatban, membrános, 2-80 liter között Flamco Airfix A 8 membrános tágulási tartály 10 bar, 60°C Rendelési szám: 24259</t>
  </si>
  <si>
    <t>82-001-13.4-0343272</t>
  </si>
  <si>
    <t>Három- vagy négyoldalon menetes vagy roppantógyurus szerelvény elhelyezése, külso vagy belso menettel, illetve hollandival csatlakoztatva DN 25 Honeywell termosztatikus keveroszelep, HMV keverés, forrázásvédelem,1", külso menet + hollander, 30-45°C, max 90°C,, TM3400</t>
  </si>
  <si>
    <t>82-007-013.2-012348</t>
  </si>
  <si>
    <t>Épületgépészeti munkák Épületgépészeti szerelvények és berendezések szerelése Vízellátás berendezési tárgyai Mosdó vagy mosómedence berendezés elhelyezése és bekötése,egy karos csapteleppel, bűzelzáró és sarokszeleppel, falra szerelhető porcelán kivitelben (komplett) BÁZIS porcelán mosdó, 56 cm, 1 csaplyukkal, fúrt, 4163 01 01, fehér</t>
  </si>
  <si>
    <t>Ssz.</t>
  </si>
  <si>
    <t>Tételszám</t>
  </si>
  <si>
    <t>Tétel szövege</t>
  </si>
  <si>
    <t>Menny.</t>
  </si>
  <si>
    <t>Egység</t>
  </si>
  <si>
    <t>Anyag egységár</t>
  </si>
  <si>
    <t>Díj egységre</t>
  </si>
  <si>
    <t>Anyag összesen</t>
  </si>
  <si>
    <t>Díj összesen</t>
  </si>
  <si>
    <t>Szaniterek , berendezési tárgyak</t>
  </si>
  <si>
    <t xml:space="preserve">Víz-szennyvíz vezeték </t>
  </si>
  <si>
    <t>82-012-111-052-19-12110</t>
  </si>
  <si>
    <t>82-012-111-052-19-12111</t>
  </si>
  <si>
    <t>82-012-111-052-19-12112</t>
  </si>
  <si>
    <t>82-012-111-052-19-12113</t>
  </si>
  <si>
    <t>82-999-003</t>
  </si>
  <si>
    <t>82-999-004</t>
  </si>
  <si>
    <t>Összesen:</t>
  </si>
  <si>
    <t>82-999-001</t>
  </si>
  <si>
    <t>82-121-204-004-24-15101</t>
  </si>
  <si>
    <t>Gázipari gömbcsap (sárga fogantyúval),·sárgarézbol, nikkelezett kivitelben,·felszerelve, MOFÉM FLEXUM típusú, belso-belso menettel 3/4"</t>
  </si>
  <si>
    <t>82-999-002</t>
  </si>
  <si>
    <t>82-009-1.1.1-0215021</t>
  </si>
  <si>
    <t>Falikút, kiönto vagy mosóvályú elhelyezése és bekötése, falikút, szifon (buzelzáró) és csapteleppel, acéllemezbol-, rozsdamentes lemezbol vagy öntöttvasból Acéllemez falikút, kívül-belül fehér tuzzománcozott, rövid hátlapú</t>
  </si>
  <si>
    <t>Futés-, klíma-, hutéstechnika nedvestengelyu nagyhatásfokú szabályozott szivattyú, menetes vagy karimás kötéssel, egyes szivattyúk, DN 15-25 Grundfos ALPHA2 L 25-60 N 180 1x230V 50Hz 6H, HVM cirkulációs szivattyú, A-energiaosztály, AUTOADAPT funkcióval, rozsdamentes acél házzal, menetes</t>
  </si>
  <si>
    <t>82-008-3.1.4.1.1-0150007</t>
  </si>
  <si>
    <t>82-009-11.1.1.2-0110231</t>
  </si>
  <si>
    <t>WC csésze elhelyezése és bekötése, öblítőtartály, sarokszelep, WC ülőke,  nyomógomb nélkül, porcelánból, alsókifolyású, mélyöblítésű kivitelben ALFÖLDI/BÁZIS porcelán mélyöblítésű WC csésze, 6 l alsó kifolyású, fehér, Kód: 4033 00 01</t>
  </si>
  <si>
    <t>81-002-2.1.1.1.3-0111002</t>
  </si>
  <si>
    <t>PVC lefolyóvezeték szerelése, tokos, gumigyűrűs kötésekkel, cső elhelyezése csőidomokkal, szakaszos tömörségi próbával, szabadon, DN 50, PIPELIFE PVC-U tokos lefolyócső 32x1,6x2000 mm, KAEM050/2M</t>
  </si>
  <si>
    <t>PVC lefolyóvezeték szerelése, tokos, gumigyűrűs kötésekkel, cső elhelyezése csőidomokkal, szakaszos tömörségi próbával, szabadon, DN 50, PIPELIFE PVC-U tokos lefolyócső 50x1,8x2000 mm, KAEM050/2M</t>
  </si>
  <si>
    <t>PVC lefolyóvezeték szerelése, tokos, gumigyűrűs kötésekkel, cső elhelyezése csőidomokkal, szakaszos tömörségi próbával, szabadon, DN 100, PIPELIFE PVC-U tokos lefolyócső 110x2,2x2000 mm, KAEM110/2M</t>
  </si>
  <si>
    <t>Gázüzemu fűtő készülék elhelyezése, víz- és gázoldali bekötése,földgázra vagy PB gázra, kondenzációs fali- vagy modulkazán 24 kW teljesítmény ig</t>
  </si>
  <si>
    <t>Szelőzés szerelés</t>
  </si>
  <si>
    <t>83-002-004.1.6.1.2-0452039</t>
  </si>
  <si>
    <t>Épületgépészeti munkák
Szellőztetőberendezések szerelése
Befúvó és elszívó szerkezetek
Egyéb befúvó és elszívó szerkezetek,
kör vagy négyszög keresztmetszetű
levegő bevezető elem felszerelése
falnyílásba vagy nyilászáróba,
nyílászáróba történő elhelyezése
SIG Air Handling légbeeresztő, ablakba építhető, higroszabályzású, hangcsillapított kivitel, 6-45 m3/h, ISOLA HY RA, Csz.: A101305002000</t>
  </si>
  <si>
    <t>82-001-7.3.2-0130603</t>
  </si>
  <si>
    <t>DN 15 gömbcsap, víz- és gázfocsap MOFÉM AHA Univerzális gömbcsap 1/2" bb. menettel, névleges méret 15 mm, sárgaréz, natúr, 16 bar, Kód: 113-0015-00</t>
  </si>
  <si>
    <t>Acéllemez kompakt lapradiátor elhelyezése,széthordással, tartókkal, bekötéssel,
1 soros,
1600 mm-ig,
600 mm
D-ÉG (Dunaferr) LUX-UNI univerzális 6 csatl.lapradiátor E (10 típus), 1-soros, konvektorlemez és borítás nélkül, 600x 600 mm, fűtőtelj. (90/70/20°C): 517 W</t>
  </si>
  <si>
    <t>82-012-003.1.1.4-0425606</t>
  </si>
  <si>
    <t>82-012-003.1.1.4-0425666</t>
  </si>
  <si>
    <t>82-012-003.1.1.4-0425665</t>
  </si>
  <si>
    <t>Acéllemez kompakt lapradiátor elhelyezése,széthordással, tartókkal, bekötéssel,
1 soros,
1600 mm-ig,
600 mm
D-ÉG (Dunaferr) LUX-UNI univerzális 6 csatl.lapradiátor BEK (11b típus), 1-soros konvektorlemezes, burkolattal, 600x 500 mm, fűtőtelj. (90/70/20°C): 762 W</t>
  </si>
  <si>
    <t>Acéllemez kompakt lapradiátor elhelyezése,széthordással, tartókkal, bekötéssel,
1 soros,
1600 mm-ig,
600 mm
D-ÉG (Dunaferr) LUX-UNI univerzális 6 csatl.lapradiátor BEK (11b típus), 1-soros konvektorlemezes, burkolattal, 600x 500 mm, fűtőtelj. (90/70/20°C): 578 W</t>
  </si>
  <si>
    <t>Acéllemez kompakt lapradiátor elhelyezése,széthordással, tartókkal, bekötéssel,
2 soros,
1600 mm-ig,
600 mm
D-ÉG (Dunaferr) LUX-UNI univerzális 6 csatl.lapradiátor DK (22 típus), 2-soros, 2 konvektorlemezes, burkolattal, 600x 400 mm, fűtőtelj. (90/70/20°C): 940 W</t>
  </si>
  <si>
    <t>82-012-003.2.1.4-0425754</t>
  </si>
  <si>
    <t>Acéllemez kompakt lapradiátor elhelyezése,széthordással, tartókkal, bekötéssel,
2 soros,
1600 mm-ig,
600 mm
D-ÉG (Dunaferr) LUX-UNI univerzális 6 csatl.lapradiátor DK (22 típus), 2-soros, 2 konvektorlemezes, burkolattal, 600x 500 mm, fűtőtelj. (90/70/20°C): 1176 W</t>
  </si>
  <si>
    <t>82-012-003.2.1.4-0425755</t>
  </si>
  <si>
    <t>Acéllemez kompakt lapradiátor elhelyezése,széthordással, tartókkal, bekötéssel,
2 soros,
1600 mm-ig,
600 mm
D-ÉG (Dunaferr) LUX-UNI univerzális 6 csatl.lapradiátor DK (22 típus), 2-soros, 2 konvektorlemezes, burkolattal, 600x 600 mm, fűtőtelj. (90/70/20°C): 1411 W</t>
  </si>
  <si>
    <t>82-012-003.2.1.4-0425756</t>
  </si>
  <si>
    <t>82-012-003.2.1.4-0425758</t>
  </si>
  <si>
    <t>Acéllemez kompakt lapradiátor elhelyezése,széthordással, tartókkal, bekötéssel,
2 soros,
1600 mm-ig,
600 mm
D-ÉG (Dunaferr) LUX-UNI univerzális 6 csatl.lapradiátor DK (22 típus), 2-soros, 2 konvektorlemezes, burkolattal, 600x 800 mm, fűtőtelj. (90/70/20°C): 1881 W</t>
  </si>
  <si>
    <t>82-012-003.2.1.4-0425760</t>
  </si>
  <si>
    <t>Acéllemez kompakt lapradiátor elhelyezése,széthordással, tartókkal, bekötéssel,
2 soros,
1600 mm-ig,
600 mm
D-ÉG (Dunaferr) LUX-UNI univerzális 6 csatl.lapradiátor DK (22 típus), 2-soros, 2 konvektorlemezes, burkolattal, 600x1000 mm, fűtőtelj. (90/70/20°C): 2351 W</t>
  </si>
  <si>
    <t>82-012-003.2.1.4-0425761</t>
  </si>
  <si>
    <t>Acéllemez kompakt lapradiátor elhelyezése,széthordással, tartókkal, bekötéssel,
2 soros,
1600 mm-ig,
600 mm
D-ÉG (Dunaferr) LUX-UNI univerzális 6 csatl.lapradiátor DK (22 típus), 2-soros, 2 konvektorlemezes, burkolattal, 600x1100 mm, fűtőtelj. (90/70/20°C): 2586 W</t>
  </si>
  <si>
    <t>82-012-003.2.1.4-0425762</t>
  </si>
  <si>
    <t>Acéllemez kompakt lapradiátor elhelyezése,széthordással, tartókkal, bekötéssel,
2 soros,
1600 mm-ig,
600 mm
D-ÉG (Dunaferr) LUX-UNI univerzális 6 csatl.lapradiátor DK (22 típus), 2-soros, 2 konvektorlemezes, burkolattal, 600x1200 mm, fűtőtelj. (90/70/20°C): 2821 W</t>
  </si>
  <si>
    <t>82-012-003.2.1.4-0425764</t>
  </si>
  <si>
    <t>Acéllemez kompakt lapradiátor elhelyezése,széthordással, tartókkal, bekötéssel,
2 soros,
1600 mm-ig,
600 mm
D-ÉG (Dunaferr) LUX-UNI univerzális 6 csatl.lapradiátor DK (22 típus), 2-soros, 2 konvektorlemezes, burkolattal, 600x1400 mm, fűtőtelj. (90/70/20°C): 3291 W</t>
  </si>
  <si>
    <t>82-012-003.2.1.4-0425765</t>
  </si>
  <si>
    <t>Acéllemez kompakt lapradiátor elhelyezése,széthordással, tartókkal, bekötéssel,
2 soros,
1600 mm-ig,
600 mm
D-ÉG (Dunaferr) LUX-UNI univerzális 6 csatl.lapradiátor DK (22 típus), 2-soros, 2 konvektorlemezes, burkolattal, 600x1500 mm, fűtőtelj. (90/70/20°C): 3527 W</t>
  </si>
  <si>
    <t>82-001-7.4.2-0130606</t>
  </si>
  <si>
    <t>DN 32 gömbcsap, víz- és gázfocsap MOFÉM AHA Univerzális gömbcsap 5/4" bb. menettel, névleges méret 32 mm, sárgaréz, natúr, 16 bar, Kód: 113-0038-00</t>
  </si>
  <si>
    <t>81-431-001-018-11-11101</t>
  </si>
  <si>
    <t>81-431-002-022-11-11101</t>
  </si>
  <si>
    <t>átm. 22,0 x 1,5 mm 29254</t>
  </si>
  <si>
    <t>81-431-003-028-11-11101</t>
  </si>
  <si>
    <t>átm. 28,0 x 1,5 mm 29255</t>
  </si>
  <si>
    <t>81-431-004-035-11-11101</t>
  </si>
  <si>
    <t>átm. 35,0 x 1,5 mm 29256</t>
  </si>
  <si>
    <t>81-431-001-018-11-11100</t>
  </si>
  <si>
    <t>Ötvözetlen, kívül horganyzott szénacél csővezeték, préskötéses csatlakozásokkal, zárt fűtési, hűtési és cirkulációs hálózat, száraz sűrített levegős csőhálózat és fűtőolaj hálózat kiépítésére, préskötéses idomokkal és tartószerkezettel, szabadon, horonyba, vagy padlócsatornába szerelve, szakaszos nyomáspróbával (a szerelőkőműves munkák nélkül), GEBERIT MAPRESS  (Mapress C-Stahl) típusú, átm. 15,0 x 1,0 mm 29252</t>
  </si>
  <si>
    <t>, átm. 18,0 x 1,2 mm 29253</t>
  </si>
  <si>
    <t>82-001-010</t>
  </si>
  <si>
    <t>82-001-011</t>
  </si>
  <si>
    <t>82-001-012</t>
  </si>
  <si>
    <t>82-001-013</t>
  </si>
  <si>
    <t>82-001-014</t>
  </si>
  <si>
    <t>82-001-015</t>
  </si>
  <si>
    <t>82-001-016</t>
  </si>
  <si>
    <t>82-001-017</t>
  </si>
  <si>
    <t>82-001-018</t>
  </si>
  <si>
    <t>82-001-019</t>
  </si>
  <si>
    <t>82-001-020</t>
  </si>
  <si>
    <t>82-001-021</t>
  </si>
  <si>
    <t>82-001-022</t>
  </si>
  <si>
    <t>82-001-023</t>
  </si>
  <si>
    <t>82-001-024</t>
  </si>
  <si>
    <t xml:space="preserve"> Épületgépészeti munkák Épületgépészeti szerelvények és berendezések szerelése Vízellátás berendezési tárgyai WC csésze elhelyezése és bekötése,öblítőtartállyal, wc papírtartóval  sarokszelep, WC ülőke, nyomógombbal, porcelánból, alsókifolyású, lapos öblítésű kivitelben ALFÖLDI/BÁZIS porcelán laposöblítésű gyerek WC csésze, 9 l alsó kifolyású, fehér, WC-ülőkével szerelhető, Kód: 4004 00 01</t>
  </si>
  <si>
    <t>83-144-102-012-11-11821</t>
  </si>
  <si>
    <t>Szellőzősapka, horganyzott acéllemezből, szellőzőcsatornára felszerelve, LINDAB HU típusú, NA  100</t>
  </si>
  <si>
    <r>
      <t xml:space="preserve">5747 Gádoros, Béke utca 8. , Hrsz.: 505
</t>
    </r>
    <r>
      <rPr>
        <i/>
        <sz val="12"/>
        <color theme="1"/>
        <rFont val="Century Gothic"/>
        <family val="2"/>
        <charset val="238"/>
      </rPr>
      <t>Óvoda</t>
    </r>
  </si>
  <si>
    <r>
      <rPr>
        <b/>
        <u/>
        <sz val="11"/>
        <color theme="1"/>
        <rFont val="Century Gothic"/>
        <family val="2"/>
        <charset val="238"/>
      </rPr>
      <t>Megjegyzés:</t>
    </r>
    <r>
      <rPr>
        <sz val="11"/>
        <color theme="1"/>
        <rFont val="Century Gothic"/>
        <family val="2"/>
        <charset val="238"/>
      </rPr>
      <t xml:space="preserve"> A kigyűjtésben található mennyiségek kivitelezéskor, illetve beszállítói megrendelés előtt, helyszíni bejárás során ellenőrizendők. A mennyiségszámítást a későbbiekben készülő szakági kiviteli tervekkel kell összevetni, és a tervekkel együtt, egy egységként kell kezelni. A mennyiségszámításban feltűntetett típusok kiválthatóak szakági tervezői, illetve műszaki ellenőri egyeztetést követően a meghatározottal egyenértékű, vagy annál jobb jellemzőkkel rendelkező termékekre!</t>
    </r>
  </si>
  <si>
    <t>Épületvillamosság</t>
  </si>
  <si>
    <t>Akadálymentes mosdó</t>
  </si>
  <si>
    <t>71-001-1.1.1.1.1-0110116</t>
  </si>
  <si>
    <t>Merev, simafalú műanyag védőcső elhelyezése, elágazó dobozokkal, véséssel, vékonyfalú kivitelben, könnyű mechanikai igénybevételre, Névleges méret: 11-16 mm HYDRO-THERM beltéri Mü III. vékonyfalú, hajlítható merev műanyag szürke védőcső 16 mm, Kód: MU-III 16</t>
  </si>
  <si>
    <t>71-001-1.1.1.1.2-0110129</t>
  </si>
  <si>
    <t>Merev, simafalú műanyag védőcső elhelyezése, elágazó dobozokkal, véséssel, vékonyfalú kivitelben, könnyű mechanikai igénybevételre, Névleges méret: 21-29 mm HYDRO-THERM beltéri Mü III. vékonyfalú, hajlítható merev műanyag szürke védőcső 29 mm, Kód: MU-III 29</t>
  </si>
  <si>
    <t>71-002-21.1-0221521</t>
  </si>
  <si>
    <r>
      <t>Kábelszerű vezeték elhelyezése előre elkészített tartószerkezetre, 1-12 erű rézvezetővel, elágazó dobozokkal és kötésekkel, szigetelési elenállás méréssel, a szerelvényekhez csatlakozó vezetékvégek bekötése nélkül, keresztmetszet: 0,5-2,5 mm</t>
    </r>
    <r>
      <rPr>
        <vertAlign val="superscript"/>
        <sz val="10"/>
        <color indexed="8"/>
        <rFont val="Times New Roman CE"/>
        <charset val="238"/>
      </rPr>
      <t>2</t>
    </r>
    <r>
      <rPr>
        <sz val="10"/>
        <color indexed="8"/>
        <rFont val="Times New Roman CE"/>
        <charset val="238"/>
      </rPr>
      <t xml:space="preserve"> PannonCom-Kábel NYM 300/500V 3x1,5 mm</t>
    </r>
    <r>
      <rPr>
        <vertAlign val="superscript"/>
        <sz val="10"/>
        <color indexed="8"/>
        <rFont val="Times New Roman CE"/>
        <charset val="238"/>
      </rPr>
      <t>2</t>
    </r>
    <r>
      <rPr>
        <sz val="10"/>
        <color indexed="8"/>
        <rFont val="Times New Roman CE"/>
        <charset val="238"/>
      </rPr>
      <t>, tömör rézvezetővel (MBCu)</t>
    </r>
  </si>
  <si>
    <t>71-002-21.1-0221522</t>
  </si>
  <si>
    <r>
      <t>Kábelszerű vezeték elhelyezése előre elkészített tartószerkezetre, 1-12 erű rézvezetővel, elágazó dobozokkal és kötésekkel, szigetelési elenállás méréssel, a szerelvényekhez csatlakozó vezetékvégek bekötése nélkül, keresztmetszet: 0,5-2,5 mm</t>
    </r>
    <r>
      <rPr>
        <vertAlign val="superscript"/>
        <sz val="10"/>
        <color indexed="8"/>
        <rFont val="Times New Roman CE"/>
        <charset val="238"/>
      </rPr>
      <t>2</t>
    </r>
    <r>
      <rPr>
        <sz val="10"/>
        <color indexed="8"/>
        <rFont val="Times New Roman CE"/>
        <charset val="238"/>
      </rPr>
      <t xml:space="preserve"> PannonCom-Kábel NYM 300/500V 3x2,5 mm</t>
    </r>
    <r>
      <rPr>
        <vertAlign val="superscript"/>
        <sz val="10"/>
        <color indexed="8"/>
        <rFont val="Times New Roman CE"/>
        <charset val="238"/>
      </rPr>
      <t>2</t>
    </r>
    <r>
      <rPr>
        <sz val="10"/>
        <color indexed="8"/>
        <rFont val="Times New Roman CE"/>
        <charset val="238"/>
      </rPr>
      <t>, tömör rézvezetővel (MBCu)</t>
    </r>
  </si>
  <si>
    <t>71-002-21.2-0221524</t>
  </si>
  <si>
    <r>
      <t>Kábelszerű vezeték elhelyezése előre elkészített tartószerkezetre, 1-12 erű rézvezetővel, elágazó dobozokkal és kötésekkel, szigetelési elenállás méréssel, a szerelvényekhez csatlakozó vezetékvégek bekötése nélkül, keresztmetszet: 4 mm</t>
    </r>
    <r>
      <rPr>
        <vertAlign val="superscript"/>
        <sz val="10"/>
        <color indexed="8"/>
        <rFont val="Times New Roman CE"/>
        <charset val="238"/>
      </rPr>
      <t>2</t>
    </r>
    <r>
      <rPr>
        <sz val="10"/>
        <color indexed="8"/>
        <rFont val="Times New Roman CE"/>
        <charset val="238"/>
      </rPr>
      <t xml:space="preserve"> PannonCom-Kábel NYM 300/500V 3x4 mm</t>
    </r>
    <r>
      <rPr>
        <vertAlign val="superscript"/>
        <sz val="10"/>
        <color indexed="8"/>
        <rFont val="Times New Roman CE"/>
        <charset val="238"/>
      </rPr>
      <t>2</t>
    </r>
    <r>
      <rPr>
        <sz val="10"/>
        <color indexed="8"/>
        <rFont val="Times New Roman CE"/>
        <charset val="238"/>
      </rPr>
      <t>, tömör rézvezetővel (MBCu)</t>
    </r>
  </si>
  <si>
    <t>71-002-45.2-0331154</t>
  </si>
  <si>
    <r>
      <t>Műanyag szigetelésű távközlési kábel alufólia árnyékolással, belső terekbe, fektetése kézi erővel,  védőcsőbe húzva vagy vezetékcsatornába fektetve, keresztmetszet: 0,6-0,8 mm</t>
    </r>
    <r>
      <rPr>
        <vertAlign val="superscript"/>
        <sz val="10"/>
        <color indexed="8"/>
        <rFont val="Times New Roman CE"/>
        <charset val="238"/>
      </rPr>
      <t>2</t>
    </r>
    <r>
      <rPr>
        <sz val="10"/>
        <color indexed="8"/>
        <rFont val="Times New Roman CE"/>
        <charset val="238"/>
      </rPr>
      <t xml:space="preserve"> tömeghatár: 0,36-0,65 kg/m PannonCom-Kábel J-Y(St)Y 300V 2x2x0,8 mm</t>
    </r>
    <r>
      <rPr>
        <vertAlign val="superscript"/>
        <sz val="10"/>
        <color indexed="8"/>
        <rFont val="Times New Roman CE"/>
        <charset val="238"/>
      </rPr>
      <t>2</t>
    </r>
    <r>
      <rPr>
        <sz val="10"/>
        <color indexed="8"/>
        <rFont val="Times New Roman CE"/>
        <charset val="238"/>
      </rPr>
      <t xml:space="preserve"> távközlési kábel, alufólia árnyékolással</t>
    </r>
  </si>
  <si>
    <t>71-003-8</t>
  </si>
  <si>
    <t>Villanyszerelési segédanyag (gipsz, tiplik, csavarok, kötegelők, bilincsek, stb.)</t>
  </si>
  <si>
    <t>71-005-2.53.2-0546861</t>
  </si>
  <si>
    <t>Komplett világítási  és telekommunikációs szerelvények elemei; Kapcsoló/nyomó/csatlakozó betét elhelyezése fedéllel, kerettel, szerelvénydobozzal, fészekvéséssel kétpólusú LEGRAND Valena Life kétpólusú kapcsoló 16 AX fehér</t>
  </si>
  <si>
    <t>71-005-2.63.1.1-0547176</t>
  </si>
  <si>
    <t>Komplett világítási  és telekommunikációs szerelvények elemei; Csatlakozóaljzat (dugaszolóaljzat) elhelyezése, Szerelvénydobozzal, fészekvéséssel földelt, egyes LEGRAND Valena Life 2P+F csatlakozóaljzat gyermekvédelemmel, csapófedéllel, IP44 fehér</t>
  </si>
  <si>
    <t>71-009-1.2.1-0122601</t>
  </si>
  <si>
    <t>Akadálymentes WC alelosztó kialakítása</t>
  </si>
  <si>
    <t>71-010-2.7-0143239</t>
  </si>
  <si>
    <t>Felületre szerelt lámpatest elhelyezése előre elkészített tartószerkezetre, zárt, LED-es kivitelben V-TAC (HOLUX) VT-1422 RD; 22W / 1980lm mennyezeti LED-es lámpatest, semlegesfehér (4500K), átm: 235mm, működtetővel Csz:4816</t>
  </si>
  <si>
    <t>71-010-2.7-0151366</t>
  </si>
  <si>
    <t>Felületre szerelt lámpatest elhelyezése előre elkészített tartószerkezetre, zárt, LED-es kivitelben SIMOTRADE ST-LED 14W 1300lm 4000K led paneles bútorvilágító, sorolható, (R: 70411014400)</t>
  </si>
  <si>
    <t>71-013-9</t>
  </si>
  <si>
    <t>Átadási dokumentáció készítése (első felülvizsgálat, megvalósulási terv, stb.)</t>
  </si>
  <si>
    <t>72-001-51.1-0000001</t>
  </si>
  <si>
    <t>Akadálymentes WC vészhívó szett, kompletten Tápegységgel, vészhívó húzókapcsolóval (2 db), nyugtázó nyomógomb (1 db), hang-fény jelző (2 db)</t>
  </si>
  <si>
    <t xml:space="preserve">Általános villanyszerels </t>
  </si>
  <si>
    <t>71-002-1.2-0213006</t>
  </si>
  <si>
    <r>
      <t>Szigetelt vezeték elhelyezése védőcsőbe húzva vagy vezetékcsatornába fektetve, rézvezetővel, leágazó kötésekkel, szigetelés ellenállás méréssel, a szerelvényekhez csatlakozó vezetékvégek bekötése nélkül, keresztmetszet: 4-6 mm</t>
    </r>
    <r>
      <rPr>
        <vertAlign val="superscript"/>
        <sz val="10"/>
        <color indexed="8"/>
        <rFont val="Times New Roman CE"/>
        <charset val="238"/>
      </rPr>
      <t>2</t>
    </r>
    <r>
      <rPr>
        <sz val="10"/>
        <color indexed="8"/>
        <rFont val="Times New Roman CE"/>
        <charset val="238"/>
      </rPr>
      <t xml:space="preserve"> PannonCom-Kábel H07V-K 450/750V 1x6 mm</t>
    </r>
    <r>
      <rPr>
        <vertAlign val="superscript"/>
        <sz val="10"/>
        <color indexed="8"/>
        <rFont val="Times New Roman CE"/>
        <charset val="238"/>
      </rPr>
      <t>2</t>
    </r>
    <r>
      <rPr>
        <sz val="10"/>
        <color indexed="8"/>
        <rFont val="Times New Roman CE"/>
        <charset val="238"/>
      </rPr>
      <t>, hajlékony rézvezetővel (Mkh)</t>
    </r>
  </si>
  <si>
    <t>71-002-1.3-0213010</t>
  </si>
  <si>
    <r>
      <t>Szigetelt vezeték elhelyezése védőcsőbe húzva vagy vezetékcsatornába fektetve, rézvezetővel, leágazó kötésekkel, szigetelés ellenállás méréssel, a szerelvényekhez csatlakozó vezetékvégek bekötése nélkül, keresztmetszet: 10-16 mm</t>
    </r>
    <r>
      <rPr>
        <vertAlign val="superscript"/>
        <sz val="10"/>
        <color indexed="8"/>
        <rFont val="Times New Roman CE"/>
        <charset val="238"/>
      </rPr>
      <t>2</t>
    </r>
    <r>
      <rPr>
        <sz val="10"/>
        <color indexed="8"/>
        <rFont val="Times New Roman CE"/>
        <charset val="238"/>
      </rPr>
      <t xml:space="preserve"> PannonCom-Kábel H07V-K 450/750V 1x10 mm</t>
    </r>
    <r>
      <rPr>
        <vertAlign val="superscript"/>
        <sz val="10"/>
        <color indexed="8"/>
        <rFont val="Times New Roman CE"/>
        <charset val="238"/>
      </rPr>
      <t>2</t>
    </r>
    <r>
      <rPr>
        <sz val="10"/>
        <color indexed="8"/>
        <rFont val="Times New Roman CE"/>
        <charset val="238"/>
      </rPr>
      <t>, hajlékony rézvezetővel (Mkh)</t>
    </r>
  </si>
  <si>
    <t>71-002-21.1-0217072</t>
  </si>
  <si>
    <r>
      <t>Kábelszerű vezeték elhelyezése előre elkészített tartószerkezetre, 1-12 erű rézvezetővel, elágazó dobozokkal és kötésekkel, szigetelési elenállás méréssel, a szerelvényekhez csatlakozó vezetékvégek bekötése nélkül, keresztmetszet: 0,5-2,5 mm</t>
    </r>
    <r>
      <rPr>
        <vertAlign val="superscript"/>
        <sz val="10"/>
        <color indexed="8"/>
        <rFont val="Times New Roman CE"/>
        <charset val="238"/>
      </rPr>
      <t>2</t>
    </r>
    <r>
      <rPr>
        <sz val="10"/>
        <color indexed="8"/>
        <rFont val="Times New Roman CE"/>
        <charset val="238"/>
      </rPr>
      <t xml:space="preserve"> PannonCom-Kábel H05VV-F 300/500V műanyag tömlő vezeték 2x1,5 mm</t>
    </r>
    <r>
      <rPr>
        <vertAlign val="superscript"/>
        <sz val="10"/>
        <color indexed="8"/>
        <rFont val="Times New Roman CE"/>
        <charset val="238"/>
      </rPr>
      <t>2</t>
    </r>
    <r>
      <rPr>
        <sz val="10"/>
        <color indexed="8"/>
        <rFont val="Times New Roman CE"/>
        <charset val="238"/>
      </rPr>
      <t>, hajlékony rézvezetővel (MT)</t>
    </r>
  </si>
  <si>
    <t>71-002-21.1-0217092</t>
  </si>
  <si>
    <r>
      <t>Kábelszerű vezeték elhelyezése előre elkészített tartószerkezetre, 1-12 erű rézvezetővel, elágazó dobozokkal és kötésekkel, szigetelési elenállás méréssel, a szerelvényekhez csatlakozó vezetékvégek bekötése nélkül, keresztmetszet: 0,5-2,5 mm</t>
    </r>
    <r>
      <rPr>
        <vertAlign val="superscript"/>
        <sz val="10"/>
        <color indexed="8"/>
        <rFont val="Times New Roman CE"/>
        <charset val="238"/>
      </rPr>
      <t>2</t>
    </r>
    <r>
      <rPr>
        <sz val="10"/>
        <color indexed="8"/>
        <rFont val="Times New Roman CE"/>
        <charset val="238"/>
      </rPr>
      <t xml:space="preserve"> PannonCom-Kábel H05VV-F 300/500V műanyag tömlő vezeték 3x1,5 mm</t>
    </r>
    <r>
      <rPr>
        <vertAlign val="superscript"/>
        <sz val="10"/>
        <color indexed="8"/>
        <rFont val="Times New Roman CE"/>
        <charset val="238"/>
      </rPr>
      <t>2</t>
    </r>
    <r>
      <rPr>
        <sz val="10"/>
        <color indexed="8"/>
        <rFont val="Times New Roman CE"/>
        <charset val="238"/>
      </rPr>
      <t>, hajlékony rézvezetővel (MT)</t>
    </r>
  </si>
  <si>
    <t>71-002-21.1-0217112</t>
  </si>
  <si>
    <r>
      <t>Kábelszerű vezeték elhelyezése előre elkészített tartószerkezetre, 1-12 erű rézvezetővel, elágazó dobozokkal és kötésekkel, szigetelési elenállás méréssel, a szerelvényekhez csatlakozó vezetékvégek bekötése nélkül, keresztmetszet: 0,5-2,5 mm</t>
    </r>
    <r>
      <rPr>
        <vertAlign val="superscript"/>
        <sz val="10"/>
        <color indexed="8"/>
        <rFont val="Times New Roman CE"/>
        <charset val="238"/>
      </rPr>
      <t>2</t>
    </r>
    <r>
      <rPr>
        <sz val="10"/>
        <color indexed="8"/>
        <rFont val="Times New Roman CE"/>
        <charset val="238"/>
      </rPr>
      <t xml:space="preserve"> PannonCom-Kábel H05VV-F 300/500V műanyag tömlő vezeték 4x1,5 mm</t>
    </r>
    <r>
      <rPr>
        <vertAlign val="superscript"/>
        <sz val="10"/>
        <color indexed="8"/>
        <rFont val="Times New Roman CE"/>
        <charset val="238"/>
      </rPr>
      <t>2</t>
    </r>
    <r>
      <rPr>
        <sz val="10"/>
        <color indexed="8"/>
        <rFont val="Times New Roman CE"/>
        <charset val="238"/>
      </rPr>
      <t>, hajlékony rézvezetővel (MT)</t>
    </r>
  </si>
  <si>
    <t>71-002-71.1.2</t>
  </si>
  <si>
    <t>Vezeték összekötése és bekötése készülékbe, kábelsaru nélkül, 3-4 vezetékszál esetén</t>
  </si>
  <si>
    <t>Komplett világítási  és telekommunikációs szerelvények elemei; Csatlakozóaljzat (dugaszolóaljzat) elhelyezése, Szerelvénydobozzal, fészekvéséssel földelt, egyes LEGRAND Valena Life 2P+F csatlakozóaljzat gyermekvédelemmel, fehér</t>
  </si>
  <si>
    <t>71-007-11.2.1.3-0313500</t>
  </si>
  <si>
    <t>Egyéb kézi működtetésű terheléskapcsoló elhelyezése, műanyag tokozással, 63 A-ig, 3 pólusú GANZ KK KKM0-20-9002 3 pólusú, 0-1 állású be-ki kapcsoló</t>
  </si>
  <si>
    <t>Gépészeti alelosztó kialakítása</t>
  </si>
  <si>
    <t>71-010-2.7-0151274</t>
  </si>
  <si>
    <t>Felületre szerelt lámpatest elhelyezése előre elkészített tartószerkezetre, zárt, LED-es kivitelben SIMOTRADE STAR-236 IP65 PC LED 48W 5200lm 4000k por- páramentes lámpatest, (R: 60212248100)</t>
  </si>
  <si>
    <t>71-010-2.7-000001</t>
  </si>
  <si>
    <t>71-013-7.3-0310386</t>
  </si>
  <si>
    <r>
      <t>Érintésvédelmi hálózat tartozékainak szerelése, épületgépészeti csőhálózat földelő kötése OBO szalagbilincs, 3/8-1 1/2", csatlakoztatható vezetékkeresztmetszet 2x2,5-25 mm</t>
    </r>
    <r>
      <rPr>
        <vertAlign val="superscript"/>
        <sz val="10"/>
        <color indexed="8"/>
        <rFont val="Times New Roman CE"/>
        <charset val="238"/>
      </rPr>
      <t>2</t>
    </r>
    <r>
      <rPr>
        <sz val="10"/>
        <color indexed="8"/>
        <rFont val="Times New Roman CE"/>
        <charset val="238"/>
      </rPr>
      <t>, R.sz.: 5057515</t>
    </r>
  </si>
  <si>
    <t>71-013-7.4</t>
  </si>
  <si>
    <t>Érintésvédelmi hálózat tartozékainak szerelése, nagykiterjedésű fémtárgy földelő kötése</t>
  </si>
  <si>
    <t>71-013-8-0000001</t>
  </si>
  <si>
    <t>OBO potenciál kiegyenlítő sín</t>
  </si>
  <si>
    <t>Munkanem összesen:</t>
  </si>
  <si>
    <t>Gázüzemu fűtő készülék elhelyezése, víz- és gázoldali bekötése,földgázra vagy PB gázra, kondenzációs fali- vagy modulkazán Baxi Luna Platinum 1.32  kW teljesítmény ig</t>
  </si>
  <si>
    <r>
      <t>Épületgépészeti munkák
Épületgépészeti szerelvények és berendezések szerelése
Melegvíztermelő berendezések, nyomólégüstök és egyéb tartályok
Közvetett fűtésű, álló vagy fekvő, fixen beépített fűtő csőkígyóval vagy nélkül, tároló berendezés elhelyezése és bekötése,</t>
    </r>
    <r>
      <rPr>
        <b/>
        <sz val="11"/>
        <color theme="1"/>
        <rFont val="Calibri"/>
        <family val="2"/>
        <charset val="238"/>
        <scheme val="minor"/>
      </rPr>
      <t xml:space="preserve"> elektromos fűtőbetéttel,Grundfos up 15-14BA PM cirkulációs szivattyúval</t>
    </r>
    <r>
      <rPr>
        <sz val="11"/>
        <color theme="1"/>
        <rFont val="Calibri"/>
        <family val="2"/>
        <charset val="238"/>
        <scheme val="minor"/>
      </rPr>
      <t xml:space="preserve">
egy fűtőkígyós kivitelben,
200 l-ig
C300 indirekt HMV tároló, térfogat: 300 liter, Flamco 1,5 m2 hőcserélő felület, max. 40kW, átmérő: 560 mm, magasság: 1370 mm, Csz.: DG-DC-200</t>
    </r>
  </si>
  <si>
    <t>Felületre szerelt lámpatest elhelyezése előre elkészített tartószerkezetre, zárt, LED-es kivitelben Philips 40,5 W SM120V LED 37S/840 PSU W60L60</t>
  </si>
  <si>
    <t>Szakági költségbecslés</t>
  </si>
  <si>
    <t>Főösszesítő</t>
  </si>
  <si>
    <t>Anyagköltség</t>
  </si>
  <si>
    <t>Díjköltség</t>
  </si>
  <si>
    <t>Épületgépészet</t>
  </si>
  <si>
    <t>Nettó összesen</t>
  </si>
  <si>
    <t>Áfa 27 %</t>
  </si>
  <si>
    <t>Bruttó összesen</t>
  </si>
  <si>
    <t>Nettó szakági önköltség összesen:</t>
  </si>
  <si>
    <t>27% Áfa</t>
  </si>
  <si>
    <t>Bruttó összesen:</t>
  </si>
  <si>
    <t>kltg</t>
  </si>
  <si>
    <t>Falra szerelt fix tükör, Típus: B&amp;K TH350,</t>
  </si>
  <si>
    <t>71-001</t>
  </si>
  <si>
    <t>Villámvédelmi berendezések elhelyezése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</si>
</sst>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F_t_-;\-* #,##0.00\ _F_t_-;_-* &quot;-&quot;??\ _F_t_-;_-@_-"/>
    <numFmt numFmtId="164" formatCode="#,##0_ ;\-#,##0\ "/>
    <numFmt numFmtId="165" formatCode="#,##0.0\ &quot;Ft&quot;"/>
    <numFmt numFmtId="166" formatCode="#,##0\ &quot;Ft&quot;"/>
  </numFmts>
  <fonts count="3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b/>
      <sz val="12"/>
      <color theme="1"/>
      <name val="Century Gothic"/>
      <family val="2"/>
      <charset val="238"/>
    </font>
    <font>
      <i/>
      <sz val="12"/>
      <color theme="1"/>
      <name val="Century Gothic"/>
      <family val="2"/>
      <charset val="238"/>
    </font>
    <font>
      <b/>
      <sz val="10"/>
      <color theme="1"/>
      <name val="Times New Roman CE"/>
      <charset val="238"/>
    </font>
    <font>
      <sz val="11"/>
      <color theme="1"/>
      <name val="Century Gothic"/>
      <family val="2"/>
      <charset val="238"/>
    </font>
    <font>
      <b/>
      <u/>
      <sz val="11"/>
      <color theme="1"/>
      <name val="Century Gothic"/>
      <family val="2"/>
      <charset val="238"/>
    </font>
    <font>
      <sz val="10"/>
      <name val="Arial"/>
      <family val="2"/>
      <charset val="238"/>
    </font>
    <font>
      <b/>
      <sz val="12"/>
      <color theme="1"/>
      <name val="Times New Roman CE"/>
      <charset val="238"/>
    </font>
    <font>
      <sz val="10"/>
      <color theme="1"/>
      <name val="Times New Roman CE"/>
      <charset val="238"/>
    </font>
    <font>
      <vertAlign val="superscript"/>
      <sz val="10"/>
      <color indexed="8"/>
      <name val="Times New Roman CE"/>
      <charset val="238"/>
    </font>
    <font>
      <sz val="10"/>
      <color indexed="8"/>
      <name val="Times New Roman CE"/>
      <charset val="238"/>
    </font>
    <font>
      <b/>
      <sz val="14"/>
      <color theme="1"/>
      <name val="Century Gothic"/>
      <family val="2"/>
      <charset val="238"/>
    </font>
    <font>
      <b/>
      <sz val="14"/>
      <name val="Century Gothic"/>
      <family val="2"/>
      <charset val="238"/>
    </font>
    <font>
      <sz val="12"/>
      <name val="Calibri"/>
      <family val="2"/>
      <charset val="238"/>
      <scheme val="minor"/>
    </font>
    <font>
      <sz val="12"/>
      <name val="Century Gothic"/>
      <family val="2"/>
      <charset val="238"/>
    </font>
    <font>
      <b/>
      <sz val="12"/>
      <name val="Century Gothic"/>
      <family val="2"/>
      <charset val="238"/>
    </font>
    <font>
      <b/>
      <sz val="12"/>
      <name val="Calibri"/>
      <family val="2"/>
      <charset val="238"/>
      <scheme val="minor"/>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11" fillId="0" borderId="0"/>
    <xf numFmtId="43" fontId="27" fillId="0" borderId="0" applyFont="0" applyFill="0" applyBorder="0" applyAlignment="0" applyProtection="0"/>
    <xf numFmtId="0" fontId="27" fillId="0" borderId="0"/>
    <xf numFmtId="0" fontId="5" fillId="0" borderId="0"/>
    <xf numFmtId="0" fontId="3" fillId="0" borderId="0"/>
  </cellStyleXfs>
  <cellXfs count="100">
    <xf numFmtId="0" fontId="0" fillId="0" borderId="0" xfId="0"/>
    <xf numFmtId="0" fontId="0" fillId="0" borderId="0" xfId="0" applyAlignment="1">
      <alignment horizontal="left"/>
    </xf>
    <xf numFmtId="0" fontId="18" fillId="0" borderId="0" xfId="0" applyFont="1" applyAlignment="1">
      <alignment horizontal="left"/>
    </xf>
    <xf numFmtId="0" fontId="16" fillId="0" borderId="0" xfId="0" applyFont="1" applyAlignment="1">
      <alignment horizontal="left" wrapText="1"/>
    </xf>
    <xf numFmtId="0" fontId="18" fillId="0" borderId="0" xfId="0" applyFont="1" applyFill="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20" fillId="0" borderId="0" xfId="0" applyFont="1" applyFill="1" applyBorder="1" applyAlignment="1" applyProtection="1">
      <alignment horizontal="left" wrapText="1"/>
    </xf>
    <xf numFmtId="0" fontId="21" fillId="0" borderId="0" xfId="0" applyFont="1" applyFill="1" applyBorder="1" applyAlignment="1" applyProtection="1">
      <alignment horizontal="left" wrapText="1"/>
    </xf>
    <xf numFmtId="0" fontId="17" fillId="0" borderId="0" xfId="0" applyFont="1" applyAlignment="1">
      <alignment horizontal="left" wrapText="1"/>
    </xf>
    <xf numFmtId="0" fontId="16" fillId="0" borderId="0" xfId="0" applyFont="1" applyFill="1" applyAlignment="1">
      <alignment horizontal="left" wrapText="1"/>
    </xf>
    <xf numFmtId="49" fontId="18" fillId="0" borderId="0" xfId="0" applyNumberFormat="1" applyFont="1" applyAlignment="1">
      <alignment horizontal="left" wrapText="1"/>
    </xf>
    <xf numFmtId="0" fontId="0" fillId="0" borderId="0" xfId="0" applyAlignment="1">
      <alignment wrapText="1"/>
    </xf>
    <xf numFmtId="0" fontId="0" fillId="0" borderId="0" xfId="0" applyFill="1" applyAlignment="1">
      <alignment wrapText="1"/>
    </xf>
    <xf numFmtId="0" fontId="15" fillId="0" borderId="0" xfId="0" applyFont="1" applyAlignment="1">
      <alignment horizontal="left"/>
    </xf>
    <xf numFmtId="0" fontId="14" fillId="0" borderId="0" xfId="0" applyFont="1" applyAlignment="1">
      <alignment horizontal="left" wrapText="1"/>
    </xf>
    <xf numFmtId="0" fontId="14" fillId="0" borderId="0" xfId="0" applyFont="1" applyAlignment="1">
      <alignment horizontal="left"/>
    </xf>
    <xf numFmtId="0" fontId="13" fillId="0" borderId="0" xfId="0" applyFont="1" applyAlignment="1">
      <alignment horizontal="left"/>
    </xf>
    <xf numFmtId="0" fontId="12"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24" fillId="0" borderId="4" xfId="1" applyFont="1" applyBorder="1" applyAlignment="1">
      <alignment horizontal="left" vertical="top" wrapText="1"/>
    </xf>
    <xf numFmtId="0" fontId="24" fillId="0" borderId="4" xfId="1" applyFont="1" applyBorder="1" applyAlignment="1">
      <alignment vertical="top" wrapText="1"/>
    </xf>
    <xf numFmtId="0" fontId="24" fillId="0" borderId="4" xfId="1" applyFont="1" applyBorder="1" applyAlignment="1">
      <alignment horizontal="right" vertical="top" wrapText="1"/>
    </xf>
    <xf numFmtId="0" fontId="0" fillId="2" borderId="0" xfId="0" applyFill="1" applyAlignment="1">
      <alignment horizontal="left"/>
    </xf>
    <xf numFmtId="0" fontId="19" fillId="2" borderId="0" xfId="0" applyFont="1" applyFill="1" applyAlignment="1">
      <alignment horizontal="left"/>
    </xf>
    <xf numFmtId="0" fontId="19" fillId="2" borderId="0" xfId="0" applyFont="1" applyFill="1" applyAlignment="1">
      <alignment horizontal="left" wrapText="1"/>
    </xf>
    <xf numFmtId="0" fontId="11" fillId="2" borderId="0" xfId="0" applyFont="1" applyFill="1" applyAlignment="1">
      <alignment horizontal="left" wrapText="1"/>
    </xf>
    <xf numFmtId="0" fontId="11" fillId="2" borderId="0" xfId="0" applyFont="1" applyFill="1" applyAlignment="1">
      <alignment horizontal="left"/>
    </xf>
    <xf numFmtId="0" fontId="10" fillId="0" borderId="5" xfId="0" applyFont="1" applyBorder="1" applyAlignment="1">
      <alignment horizontal="left"/>
    </xf>
    <xf numFmtId="0" fontId="10" fillId="0" borderId="5" xfId="0" applyFont="1" applyBorder="1" applyAlignment="1">
      <alignment horizontal="left" wrapText="1"/>
    </xf>
    <xf numFmtId="0" fontId="19" fillId="0" borderId="5" xfId="0" applyFont="1" applyBorder="1" applyAlignment="1">
      <alignment horizontal="left" wrapText="1"/>
    </xf>
    <xf numFmtId="0" fontId="0" fillId="0" borderId="5" xfId="0" applyBorder="1" applyAlignment="1">
      <alignment horizontal="left"/>
    </xf>
    <xf numFmtId="0" fontId="9" fillId="0" borderId="0" xfId="0" applyFont="1" applyAlignment="1">
      <alignment horizontal="left"/>
    </xf>
    <xf numFmtId="0" fontId="9" fillId="0" borderId="0" xfId="0" applyFont="1" applyAlignment="1">
      <alignment horizontal="left" wrapText="1"/>
    </xf>
    <xf numFmtId="0" fontId="8" fillId="0" borderId="0" xfId="0" applyFont="1" applyAlignment="1">
      <alignment horizontal="left"/>
    </xf>
    <xf numFmtId="0" fontId="8" fillId="0" borderId="0" xfId="0" applyFont="1" applyFill="1" applyAlignment="1">
      <alignment horizontal="left" wrapText="1"/>
    </xf>
    <xf numFmtId="0" fontId="8"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7" fillId="0" borderId="0" xfId="0" applyFont="1" applyAlignment="1">
      <alignment wrapText="1"/>
    </xf>
    <xf numFmtId="49" fontId="7" fillId="0" borderId="0" xfId="0" applyNumberFormat="1" applyFont="1" applyAlignment="1">
      <alignment vertical="top" wrapText="1"/>
    </xf>
    <xf numFmtId="0" fontId="6" fillId="0" borderId="0" xfId="0" applyFont="1" applyAlignment="1">
      <alignment horizontal="left" wrapText="1"/>
    </xf>
    <xf numFmtId="0" fontId="6" fillId="0" borderId="0" xfId="0" applyFont="1" applyAlignment="1">
      <alignment horizontal="left"/>
    </xf>
    <xf numFmtId="0" fontId="25" fillId="0" borderId="6" xfId="0" applyFont="1" applyBorder="1" applyAlignment="1">
      <alignment horizontal="justify" vertical="center" wrapText="1"/>
    </xf>
    <xf numFmtId="0" fontId="25" fillId="0" borderId="7" xfId="0" applyFont="1" applyBorder="1" applyAlignment="1">
      <alignment horizontal="justify" vertical="center" wrapText="1"/>
    </xf>
    <xf numFmtId="0" fontId="5" fillId="0" borderId="0" xfId="0" applyFont="1" applyAlignment="1">
      <alignment horizontal="left"/>
    </xf>
    <xf numFmtId="0" fontId="24" fillId="0" borderId="4" xfId="4" applyFont="1" applyBorder="1" applyAlignment="1">
      <alignment horizontal="left" vertical="top" wrapText="1"/>
    </xf>
    <xf numFmtId="0" fontId="24" fillId="0" borderId="4" xfId="4" applyFont="1" applyBorder="1" applyAlignment="1">
      <alignment vertical="top" wrapText="1"/>
    </xf>
    <xf numFmtId="0" fontId="24" fillId="0" borderId="4" xfId="4" applyFont="1" applyBorder="1" applyAlignment="1">
      <alignment horizontal="right" vertical="top" wrapText="1"/>
    </xf>
    <xf numFmtId="0" fontId="24" fillId="0" borderId="0" xfId="4" applyFont="1" applyAlignment="1">
      <alignment vertical="top" wrapText="1"/>
    </xf>
    <xf numFmtId="49" fontId="28" fillId="2" borderId="0" xfId="4" applyNumberFormat="1" applyFont="1" applyFill="1" applyAlignment="1">
      <alignment vertical="top"/>
    </xf>
    <xf numFmtId="0" fontId="29" fillId="2" borderId="0" xfId="4" applyFont="1" applyFill="1" applyAlignment="1">
      <alignment vertical="top" wrapText="1"/>
    </xf>
    <xf numFmtId="49" fontId="29" fillId="2" borderId="0" xfId="4" applyNumberFormat="1" applyFont="1" applyFill="1" applyAlignment="1">
      <alignment vertical="top" wrapText="1"/>
    </xf>
    <xf numFmtId="0" fontId="29" fillId="2" borderId="0" xfId="4" applyFont="1" applyFill="1" applyAlignment="1">
      <alignment horizontal="right" vertical="top" wrapText="1"/>
    </xf>
    <xf numFmtId="0" fontId="29" fillId="0" borderId="0" xfId="4" applyFont="1" applyAlignment="1">
      <alignment vertical="top" wrapText="1"/>
    </xf>
    <xf numFmtId="0" fontId="29" fillId="0" borderId="0" xfId="4" applyFont="1" applyAlignment="1">
      <alignment horizontal="left" vertical="top" wrapText="1"/>
    </xf>
    <xf numFmtId="49" fontId="29" fillId="0" borderId="0" xfId="4" applyNumberFormat="1" applyFont="1" applyAlignment="1">
      <alignment vertical="top" wrapText="1"/>
    </xf>
    <xf numFmtId="0" fontId="29" fillId="0" borderId="0" xfId="4" applyFont="1" applyAlignment="1">
      <alignment horizontal="right" vertical="top" wrapText="1"/>
    </xf>
    <xf numFmtId="0" fontId="29" fillId="0" borderId="0" xfId="0" applyFont="1" applyAlignment="1">
      <alignment vertical="top" wrapText="1"/>
    </xf>
    <xf numFmtId="49" fontId="29" fillId="0" borderId="0" xfId="0" applyNumberFormat="1" applyFont="1" applyAlignment="1">
      <alignment vertical="top" wrapText="1"/>
    </xf>
    <xf numFmtId="0" fontId="29" fillId="0" borderId="0" xfId="0" applyFont="1" applyAlignment="1">
      <alignment horizontal="right" vertical="top" wrapText="1"/>
    </xf>
    <xf numFmtId="0" fontId="29" fillId="0" borderId="0" xfId="0" applyFont="1" applyAlignment="1">
      <alignment horizontal="left" vertical="top" wrapText="1"/>
    </xf>
    <xf numFmtId="0" fontId="29" fillId="2" borderId="0" xfId="0" applyFont="1" applyFill="1" applyAlignment="1">
      <alignment vertical="top" wrapText="1"/>
    </xf>
    <xf numFmtId="49" fontId="29" fillId="2" borderId="0" xfId="0" applyNumberFormat="1" applyFont="1" applyFill="1" applyAlignment="1">
      <alignment vertical="top" wrapText="1"/>
    </xf>
    <xf numFmtId="0" fontId="29" fillId="2" borderId="0" xfId="0" applyFont="1" applyFill="1" applyAlignment="1">
      <alignment horizontal="right" vertical="top" wrapText="1"/>
    </xf>
    <xf numFmtId="0" fontId="24" fillId="0" borderId="0" xfId="4" applyFont="1" applyBorder="1" applyAlignment="1">
      <alignment vertical="top" wrapText="1"/>
    </xf>
    <xf numFmtId="0" fontId="4" fillId="0" borderId="0" xfId="0" applyFont="1" applyFill="1" applyAlignment="1">
      <alignment horizontal="left" wrapText="1"/>
    </xf>
    <xf numFmtId="0" fontId="4" fillId="0" borderId="0" xfId="0" applyFont="1" applyAlignment="1">
      <alignment horizontal="left" wrapText="1"/>
    </xf>
    <xf numFmtId="0" fontId="22" fillId="0" borderId="0" xfId="0" applyFont="1" applyBorder="1" applyAlignment="1">
      <alignment horizontal="center" vertical="center" wrapText="1"/>
    </xf>
    <xf numFmtId="0" fontId="33" fillId="0" borderId="0" xfId="5" applyFont="1" applyAlignment="1">
      <alignment vertical="top"/>
    </xf>
    <xf numFmtId="0" fontId="34" fillId="0" borderId="0" xfId="5" applyFont="1" applyAlignment="1">
      <alignment vertical="top" wrapText="1"/>
    </xf>
    <xf numFmtId="0" fontId="35" fillId="0" borderId="0" xfId="5" applyFont="1" applyAlignment="1">
      <alignment vertical="top" wrapText="1"/>
    </xf>
    <xf numFmtId="164" fontId="34" fillId="0" borderId="0" xfId="2" applyNumberFormat="1" applyFont="1" applyAlignment="1">
      <alignment vertical="top" wrapText="1"/>
    </xf>
    <xf numFmtId="0" fontId="36" fillId="0" borderId="0" xfId="5" applyFont="1" applyAlignment="1">
      <alignment vertical="top" wrapText="1"/>
    </xf>
    <xf numFmtId="165" fontId="34" fillId="0" borderId="0" xfId="2" applyNumberFormat="1" applyFont="1" applyAlignment="1">
      <alignment vertical="top" wrapText="1"/>
    </xf>
    <xf numFmtId="166" fontId="34" fillId="0" borderId="0" xfId="5" applyNumberFormat="1" applyFont="1" applyAlignment="1">
      <alignment vertical="top" wrapText="1"/>
    </xf>
    <xf numFmtId="166" fontId="34" fillId="0" borderId="0" xfId="5" applyNumberFormat="1" applyFont="1" applyAlignment="1">
      <alignment horizontal="center" vertical="top" wrapText="1"/>
    </xf>
    <xf numFmtId="165" fontId="34" fillId="0" borderId="0" xfId="5" applyNumberFormat="1" applyFont="1" applyBorder="1" applyAlignment="1">
      <alignment vertical="top" wrapText="1"/>
    </xf>
    <xf numFmtId="166" fontId="34" fillId="0" borderId="0" xfId="5" applyNumberFormat="1" applyFont="1" applyBorder="1" applyAlignment="1">
      <alignment vertical="top" wrapText="1"/>
    </xf>
    <xf numFmtId="165" fontId="37" fillId="2" borderId="3" xfId="2" applyNumberFormat="1" applyFont="1" applyFill="1" applyBorder="1" applyAlignment="1">
      <alignment vertical="top" wrapText="1"/>
    </xf>
    <xf numFmtId="166" fontId="37" fillId="2" borderId="8" xfId="5" applyNumberFormat="1" applyFont="1" applyFill="1" applyBorder="1" applyAlignment="1">
      <alignment vertical="top" wrapText="1"/>
    </xf>
    <xf numFmtId="165" fontId="34" fillId="0" borderId="0" xfId="5" applyNumberFormat="1" applyFont="1" applyAlignment="1">
      <alignment vertical="top" wrapText="1"/>
    </xf>
    <xf numFmtId="164" fontId="34" fillId="0" borderId="0" xfId="5" applyNumberFormat="1" applyFont="1" applyAlignment="1">
      <alignment vertical="top" wrapText="1"/>
    </xf>
    <xf numFmtId="166" fontId="37" fillId="0" borderId="0" xfId="5" applyNumberFormat="1" applyFont="1" applyAlignment="1">
      <alignment vertical="top" wrapText="1"/>
    </xf>
    <xf numFmtId="0" fontId="3" fillId="0" borderId="0" xfId="0" applyFont="1" applyAlignment="1">
      <alignment horizontal="left"/>
    </xf>
    <xf numFmtId="0" fontId="2" fillId="0" borderId="0" xfId="0" applyFont="1" applyAlignment="1">
      <alignment horizontal="left" wrapText="1"/>
    </xf>
    <xf numFmtId="166" fontId="34" fillId="0" borderId="0" xfId="5" applyNumberFormat="1" applyFont="1" applyAlignment="1">
      <alignment horizontal="center" vertical="top" wrapText="1"/>
    </xf>
    <xf numFmtId="166" fontId="37" fillId="0" borderId="0" xfId="5" applyNumberFormat="1" applyFont="1" applyAlignment="1">
      <alignment horizontal="center" vertical="top" wrapText="1"/>
    </xf>
    <xf numFmtId="0" fontId="36" fillId="2" borderId="1" xfId="5" applyFont="1" applyFill="1" applyBorder="1" applyAlignment="1">
      <alignment horizontal="left" vertical="top" wrapText="1"/>
    </xf>
    <xf numFmtId="0" fontId="36" fillId="2" borderId="2" xfId="5" applyFont="1" applyFill="1" applyBorder="1" applyAlignment="1">
      <alignment horizontal="left" vertical="top" wrapText="1"/>
    </xf>
    <xf numFmtId="0" fontId="25" fillId="0" borderId="2" xfId="0" applyFont="1" applyBorder="1" applyAlignment="1">
      <alignment horizontal="justify" vertical="center" wrapText="1"/>
    </xf>
    <xf numFmtId="0" fontId="22" fillId="2" borderId="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32" fillId="0" borderId="0" xfId="0" applyFont="1" applyBorder="1" applyAlignment="1">
      <alignment horizontal="center" vertical="center" wrapText="1"/>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0" borderId="1" xfId="0" applyFont="1" applyBorder="1" applyAlignment="1">
      <alignment horizontal="center"/>
    </xf>
    <xf numFmtId="0" fontId="22" fillId="0" borderId="2" xfId="0" applyFont="1" applyBorder="1" applyAlignment="1">
      <alignment horizontal="center"/>
    </xf>
    <xf numFmtId="0" fontId="22" fillId="0" borderId="3" xfId="0" applyFont="1" applyBorder="1" applyAlignment="1">
      <alignment horizontal="center"/>
    </xf>
  </cellXfs>
  <cellStyles count="6">
    <cellStyle name="Ezres 2" xfId="2" xr:uid="{00000000-0005-0000-0000-000000000000}"/>
    <cellStyle name="Normál" xfId="0" builtinId="0"/>
    <cellStyle name="Normál 2" xfId="1" xr:uid="{00000000-0005-0000-0000-000002000000}"/>
    <cellStyle name="Normál 2 2" xfId="3" xr:uid="{00000000-0005-0000-0000-000003000000}"/>
    <cellStyle name="Normál 2 3" xfId="5" xr:uid="{00000000-0005-0000-0000-000004000000}"/>
    <cellStyle name="Normál 3" xfId="4"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7"/>
  <sheetViews>
    <sheetView view="pageBreakPreview" zoomScale="90" zoomScaleNormal="100" zoomScaleSheetLayoutView="90" workbookViewId="0">
      <selection activeCell="D15" sqref="D15:E15"/>
    </sheetView>
  </sheetViews>
  <sheetFormatPr defaultRowHeight="15.05" x14ac:dyDescent="0.3"/>
  <cols>
    <col min="1" max="1" width="4.33203125" customWidth="1"/>
    <col min="2" max="2" width="34.88671875" customWidth="1"/>
    <col min="3" max="3" width="14.44140625" customWidth="1"/>
    <col min="4" max="4" width="14.6640625" customWidth="1"/>
    <col min="5" max="5" width="16.109375" customWidth="1"/>
  </cols>
  <sheetData>
    <row r="1" spans="1:5" ht="53.25" customHeight="1" thickBot="1" x14ac:dyDescent="0.35">
      <c r="A1" s="92" t="s">
        <v>200</v>
      </c>
      <c r="B1" s="93"/>
      <c r="C1" s="93"/>
      <c r="D1" s="93"/>
      <c r="E1" s="93"/>
    </row>
    <row r="2" spans="1:5" x14ac:dyDescent="0.3">
      <c r="A2" s="44"/>
      <c r="B2" s="44"/>
      <c r="C2" s="44"/>
      <c r="D2" s="44"/>
      <c r="E2" s="44"/>
    </row>
    <row r="3" spans="1:5" ht="17.55" x14ac:dyDescent="0.3">
      <c r="A3" s="94" t="s">
        <v>262</v>
      </c>
      <c r="B3" s="94"/>
      <c r="C3" s="94"/>
      <c r="D3" s="94"/>
      <c r="E3" s="94"/>
    </row>
    <row r="4" spans="1:5" x14ac:dyDescent="0.3">
      <c r="A4" s="69"/>
      <c r="B4" s="69"/>
      <c r="C4" s="69"/>
      <c r="D4" s="69"/>
      <c r="E4" s="69"/>
    </row>
    <row r="5" spans="1:5" x14ac:dyDescent="0.3">
      <c r="A5" s="69"/>
      <c r="B5" s="69"/>
      <c r="C5" s="69"/>
      <c r="D5" s="69"/>
      <c r="E5" s="69"/>
    </row>
    <row r="6" spans="1:5" x14ac:dyDescent="0.3">
      <c r="A6" s="69"/>
      <c r="B6" s="69"/>
      <c r="C6" s="69"/>
      <c r="D6" s="69"/>
      <c r="E6" s="69"/>
    </row>
    <row r="7" spans="1:5" ht="17.55" x14ac:dyDescent="0.3">
      <c r="A7" s="69"/>
      <c r="B7" s="70" t="s">
        <v>263</v>
      </c>
      <c r="D7" s="71"/>
      <c r="E7" s="71"/>
    </row>
    <row r="8" spans="1:5" ht="15.65" x14ac:dyDescent="0.3">
      <c r="A8" s="69"/>
      <c r="B8" s="72"/>
      <c r="C8" s="73"/>
      <c r="D8" s="71" t="s">
        <v>264</v>
      </c>
      <c r="E8" s="71" t="s">
        <v>265</v>
      </c>
    </row>
    <row r="9" spans="1:5" ht="15.65" x14ac:dyDescent="0.3">
      <c r="A9" s="69"/>
      <c r="B9" s="74" t="s">
        <v>266</v>
      </c>
      <c r="C9" s="75"/>
      <c r="D9" s="76">
        <f>Épületgépészet!H212</f>
        <v>0</v>
      </c>
      <c r="E9" s="76">
        <f>Épületgépészet!I212</f>
        <v>0</v>
      </c>
    </row>
    <row r="10" spans="1:5" ht="15.65" x14ac:dyDescent="0.3">
      <c r="A10" s="69"/>
      <c r="B10" s="72" t="s">
        <v>267</v>
      </c>
      <c r="C10" s="75"/>
      <c r="D10" s="88">
        <f>D9+E9</f>
        <v>0</v>
      </c>
      <c r="E10" s="88"/>
    </row>
    <row r="11" spans="1:5" ht="15.65" x14ac:dyDescent="0.3">
      <c r="A11" s="69"/>
      <c r="B11" s="72" t="s">
        <v>268</v>
      </c>
      <c r="C11" s="75"/>
      <c r="D11" s="87">
        <f>D10*0.27</f>
        <v>0</v>
      </c>
      <c r="E11" s="87"/>
    </row>
    <row r="12" spans="1:5" ht="15.65" x14ac:dyDescent="0.3">
      <c r="A12" s="69"/>
      <c r="B12" s="72" t="s">
        <v>269</v>
      </c>
      <c r="C12" s="75"/>
      <c r="D12" s="88">
        <f>D10+D11</f>
        <v>0</v>
      </c>
      <c r="E12" s="88"/>
    </row>
    <row r="13" spans="1:5" ht="15.65" x14ac:dyDescent="0.3">
      <c r="A13" s="69"/>
      <c r="B13" s="72"/>
      <c r="C13" s="75"/>
      <c r="D13" s="77"/>
      <c r="E13" s="77"/>
    </row>
    <row r="14" spans="1:5" ht="15.65" x14ac:dyDescent="0.3">
      <c r="A14" s="69"/>
      <c r="B14" s="74" t="s">
        <v>202</v>
      </c>
      <c r="C14" s="75"/>
      <c r="D14" s="76">
        <f>'Elektromosenergia-ellátás, vill'!H80</f>
        <v>0</v>
      </c>
      <c r="E14" s="76">
        <f>'Elektromosenergia-ellátás, vill'!I80</f>
        <v>0</v>
      </c>
    </row>
    <row r="15" spans="1:5" ht="15.65" x14ac:dyDescent="0.3">
      <c r="A15" s="69"/>
      <c r="B15" s="72" t="s">
        <v>267</v>
      </c>
      <c r="C15" s="75"/>
      <c r="D15" s="88">
        <f>D14+E14</f>
        <v>0</v>
      </c>
      <c r="E15" s="88"/>
    </row>
    <row r="16" spans="1:5" ht="15.65" x14ac:dyDescent="0.3">
      <c r="A16" s="69"/>
      <c r="B16" s="72" t="s">
        <v>268</v>
      </c>
      <c r="C16" s="75"/>
      <c r="D16" s="87">
        <f>D15*0.27</f>
        <v>0</v>
      </c>
      <c r="E16" s="87"/>
    </row>
    <row r="17" spans="1:5" ht="15.65" x14ac:dyDescent="0.3">
      <c r="A17" s="69"/>
      <c r="B17" s="72" t="s">
        <v>269</v>
      </c>
      <c r="C17" s="75"/>
      <c r="D17" s="88">
        <f>D15+D16</f>
        <v>0</v>
      </c>
      <c r="E17" s="88"/>
    </row>
    <row r="18" spans="1:5" ht="16.3" thickBot="1" x14ac:dyDescent="0.35">
      <c r="A18" s="69"/>
      <c r="B18" s="72"/>
      <c r="C18" s="75"/>
      <c r="D18" s="78"/>
      <c r="E18" s="79"/>
    </row>
    <row r="19" spans="1:5" ht="16.3" thickBot="1" x14ac:dyDescent="0.35">
      <c r="A19" s="69"/>
      <c r="B19" s="89" t="s">
        <v>270</v>
      </c>
      <c r="C19" s="90"/>
      <c r="D19" s="80"/>
      <c r="E19" s="81">
        <f>D10+D15</f>
        <v>0</v>
      </c>
    </row>
    <row r="20" spans="1:5" ht="15.65" x14ac:dyDescent="0.3">
      <c r="A20" s="69"/>
      <c r="B20" s="72" t="s">
        <v>271</v>
      </c>
      <c r="C20" s="75"/>
      <c r="D20" s="82"/>
      <c r="E20" s="76">
        <f>E19*0.27</f>
        <v>0</v>
      </c>
    </row>
    <row r="21" spans="1:5" ht="15.65" x14ac:dyDescent="0.3">
      <c r="A21" s="69"/>
      <c r="B21" s="72" t="s">
        <v>272</v>
      </c>
      <c r="C21" s="73"/>
      <c r="D21" s="83"/>
      <c r="E21" s="84">
        <f>E19+E20</f>
        <v>0</v>
      </c>
    </row>
    <row r="22" spans="1:5" x14ac:dyDescent="0.3">
      <c r="A22" s="69"/>
      <c r="B22" s="69"/>
      <c r="C22" s="69"/>
      <c r="D22" s="69"/>
      <c r="E22" s="69"/>
    </row>
    <row r="23" spans="1:5" x14ac:dyDescent="0.3">
      <c r="A23" s="69"/>
      <c r="B23" s="69"/>
      <c r="C23" s="69"/>
      <c r="D23" s="69"/>
      <c r="E23" s="69"/>
    </row>
    <row r="24" spans="1:5" x14ac:dyDescent="0.3">
      <c r="A24" s="69"/>
      <c r="B24" s="69"/>
      <c r="C24" s="69"/>
      <c r="D24" s="69"/>
      <c r="E24" s="69"/>
    </row>
    <row r="25" spans="1:5" x14ac:dyDescent="0.3">
      <c r="A25" s="69"/>
      <c r="B25" s="69"/>
      <c r="C25" s="69"/>
      <c r="D25" s="69"/>
      <c r="E25" s="69"/>
    </row>
    <row r="26" spans="1:5" ht="15.65" thickBot="1" x14ac:dyDescent="0.35">
      <c r="A26" s="45"/>
      <c r="B26" s="45"/>
      <c r="C26" s="45"/>
      <c r="D26" s="45"/>
      <c r="E26" s="45"/>
    </row>
    <row r="27" spans="1:5" ht="130.55000000000001" customHeight="1" thickBot="1" x14ac:dyDescent="0.35">
      <c r="A27" s="91" t="s">
        <v>201</v>
      </c>
      <c r="B27" s="91"/>
      <c r="C27" s="91"/>
      <c r="D27" s="91"/>
      <c r="E27" s="91"/>
    </row>
  </sheetData>
  <mergeCells count="10">
    <mergeCell ref="D16:E16"/>
    <mergeCell ref="D17:E17"/>
    <mergeCell ref="B19:C19"/>
    <mergeCell ref="A27:E27"/>
    <mergeCell ref="A1:E1"/>
    <mergeCell ref="A3:E3"/>
    <mergeCell ref="D10:E10"/>
    <mergeCell ref="D11:E11"/>
    <mergeCell ref="D12:E12"/>
    <mergeCell ref="D15:E15"/>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12"/>
  <sheetViews>
    <sheetView view="pageBreakPreview" topLeftCell="A34" zoomScaleNormal="100" zoomScaleSheetLayoutView="100" workbookViewId="0">
      <selection activeCell="C19" sqref="C19"/>
    </sheetView>
  </sheetViews>
  <sheetFormatPr defaultRowHeight="15.05" x14ac:dyDescent="0.3"/>
  <cols>
    <col min="1" max="1" width="4.33203125" style="2" customWidth="1"/>
    <col min="2" max="2" width="7.5546875" style="2" customWidth="1"/>
    <col min="3" max="3" width="29.44140625" style="2" customWidth="1"/>
    <col min="4" max="4" width="3.88671875" style="2" customWidth="1"/>
    <col min="5" max="5" width="4.5546875" style="2" customWidth="1"/>
    <col min="6" max="7" width="8.33203125" style="1" customWidth="1"/>
    <col min="8" max="9" width="10.33203125" style="1" customWidth="1"/>
    <col min="10" max="10" width="9.109375" style="1"/>
  </cols>
  <sheetData>
    <row r="1" spans="1:9" ht="45.1" customHeight="1" thickBot="1" x14ac:dyDescent="0.35">
      <c r="A1" s="92" t="s">
        <v>200</v>
      </c>
      <c r="B1" s="95"/>
      <c r="C1" s="95"/>
      <c r="D1" s="95"/>
      <c r="E1" s="95"/>
      <c r="F1" s="95"/>
      <c r="G1" s="95"/>
      <c r="H1" s="95"/>
      <c r="I1" s="96"/>
    </row>
    <row r="2" spans="1:9" x14ac:dyDescent="0.3">
      <c r="A2" s="19"/>
      <c r="B2" s="20"/>
      <c r="C2" s="20"/>
      <c r="D2" s="19"/>
      <c r="E2" s="19"/>
    </row>
    <row r="3" spans="1:9" ht="26.3" x14ac:dyDescent="0.3">
      <c r="A3" s="21" t="s">
        <v>108</v>
      </c>
      <c r="B3" s="22" t="s">
        <v>109</v>
      </c>
      <c r="C3" s="22" t="s">
        <v>110</v>
      </c>
      <c r="D3" s="23" t="s">
        <v>111</v>
      </c>
      <c r="E3" s="22" t="s">
        <v>112</v>
      </c>
      <c r="F3" s="23" t="s">
        <v>113</v>
      </c>
      <c r="G3" s="23" t="s">
        <v>114</v>
      </c>
      <c r="H3" s="23" t="s">
        <v>115</v>
      </c>
      <c r="I3" s="23" t="s">
        <v>116</v>
      </c>
    </row>
    <row r="5" spans="1:9" x14ac:dyDescent="0.3">
      <c r="A5" s="25" t="s">
        <v>117</v>
      </c>
      <c r="B5" s="26"/>
      <c r="C5" s="26"/>
      <c r="D5" s="25"/>
      <c r="E5" s="25"/>
      <c r="F5" s="24"/>
      <c r="G5" s="24"/>
      <c r="H5" s="24"/>
      <c r="I5" s="24"/>
    </row>
    <row r="7" spans="1:9" ht="180.35" x14ac:dyDescent="0.3">
      <c r="A7" s="2">
        <v>1</v>
      </c>
      <c r="B7" s="42" t="s">
        <v>182</v>
      </c>
      <c r="C7" s="4" t="s">
        <v>22</v>
      </c>
      <c r="D7" s="2">
        <v>1</v>
      </c>
      <c r="E7" s="2" t="s">
        <v>0</v>
      </c>
    </row>
    <row r="9" spans="1:9" ht="225.4" x14ac:dyDescent="0.3">
      <c r="A9" s="2">
        <v>2</v>
      </c>
      <c r="B9" s="42" t="s">
        <v>183</v>
      </c>
      <c r="C9" s="6" t="s">
        <v>19</v>
      </c>
      <c r="D9" s="2">
        <v>1</v>
      </c>
      <c r="E9" s="2" t="s">
        <v>0</v>
      </c>
    </row>
    <row r="11" spans="1:9" ht="75.150000000000006" x14ac:dyDescent="0.3">
      <c r="A11" s="2">
        <v>3</v>
      </c>
      <c r="B11" s="42" t="s">
        <v>184</v>
      </c>
      <c r="C11" s="6" t="s">
        <v>20</v>
      </c>
      <c r="D11" s="2">
        <v>1</v>
      </c>
      <c r="E11" s="2" t="s">
        <v>0</v>
      </c>
    </row>
    <row r="13" spans="1:9" ht="90.2" x14ac:dyDescent="0.3">
      <c r="A13" s="2">
        <v>4</v>
      </c>
      <c r="B13" s="42" t="s">
        <v>185</v>
      </c>
      <c r="C13" s="6" t="s">
        <v>23</v>
      </c>
      <c r="D13" s="2">
        <v>1</v>
      </c>
      <c r="E13" s="2" t="s">
        <v>0</v>
      </c>
    </row>
    <row r="14" spans="1:9" x14ac:dyDescent="0.3">
      <c r="C14" s="6"/>
    </row>
    <row r="15" spans="1:9" ht="120.25" x14ac:dyDescent="0.3">
      <c r="A15" s="2">
        <v>5</v>
      </c>
      <c r="B15" s="42" t="s">
        <v>186</v>
      </c>
      <c r="C15" s="6" t="s">
        <v>21</v>
      </c>
      <c r="D15" s="2">
        <v>1</v>
      </c>
      <c r="E15" s="2" t="s">
        <v>0</v>
      </c>
    </row>
    <row r="17" spans="1:5" ht="90.2" x14ac:dyDescent="0.3">
      <c r="A17" s="2">
        <v>6</v>
      </c>
      <c r="B17" s="42" t="s">
        <v>187</v>
      </c>
      <c r="C17" s="6" t="s">
        <v>25</v>
      </c>
      <c r="D17" s="2">
        <v>1</v>
      </c>
      <c r="E17" s="2" t="s">
        <v>0</v>
      </c>
    </row>
    <row r="18" spans="1:5" x14ac:dyDescent="0.3">
      <c r="C18" s="6"/>
    </row>
    <row r="19" spans="1:5" ht="45.1" x14ac:dyDescent="0.3">
      <c r="A19" s="2">
        <v>7</v>
      </c>
      <c r="B19" s="42" t="s">
        <v>188</v>
      </c>
      <c r="C19" s="86" t="s">
        <v>24</v>
      </c>
      <c r="D19" s="2">
        <v>12</v>
      </c>
      <c r="E19" s="2" t="s">
        <v>0</v>
      </c>
    </row>
    <row r="20" spans="1:5" x14ac:dyDescent="0.3">
      <c r="C20" s="6"/>
    </row>
    <row r="21" spans="1:5" ht="30.05" x14ac:dyDescent="0.3">
      <c r="A21" s="2">
        <v>8</v>
      </c>
      <c r="B21" s="42" t="s">
        <v>189</v>
      </c>
      <c r="C21" s="86" t="s">
        <v>274</v>
      </c>
      <c r="D21" s="2">
        <v>1</v>
      </c>
      <c r="E21" s="2" t="s">
        <v>0</v>
      </c>
    </row>
    <row r="22" spans="1:5" x14ac:dyDescent="0.3">
      <c r="C22" s="6"/>
    </row>
    <row r="23" spans="1:5" ht="60.1" x14ac:dyDescent="0.3">
      <c r="A23" s="2">
        <v>9</v>
      </c>
      <c r="B23" s="42" t="s">
        <v>190</v>
      </c>
      <c r="C23" s="6" t="s">
        <v>27</v>
      </c>
      <c r="D23" s="2">
        <v>12</v>
      </c>
      <c r="E23" s="2" t="s">
        <v>0</v>
      </c>
    </row>
    <row r="24" spans="1:5" x14ac:dyDescent="0.3">
      <c r="C24" s="6"/>
    </row>
    <row r="25" spans="1:5" ht="30.05" x14ac:dyDescent="0.3">
      <c r="A25" s="2">
        <v>10</v>
      </c>
      <c r="B25" s="42" t="s">
        <v>191</v>
      </c>
      <c r="C25" s="6" t="s">
        <v>26</v>
      </c>
      <c r="D25" s="2">
        <v>12</v>
      </c>
      <c r="E25" s="14" t="s">
        <v>0</v>
      </c>
    </row>
    <row r="27" spans="1:5" ht="75.150000000000006" x14ac:dyDescent="0.3">
      <c r="A27" s="2">
        <v>11</v>
      </c>
      <c r="B27" s="42" t="s">
        <v>192</v>
      </c>
      <c r="C27" s="6" t="s">
        <v>28</v>
      </c>
      <c r="D27" s="2">
        <v>12</v>
      </c>
      <c r="E27" s="2" t="s">
        <v>0</v>
      </c>
    </row>
    <row r="29" spans="1:5" ht="150.30000000000001" x14ac:dyDescent="0.3">
      <c r="A29" s="2">
        <v>12</v>
      </c>
      <c r="B29" s="42" t="s">
        <v>193</v>
      </c>
      <c r="C29" s="6" t="s">
        <v>9</v>
      </c>
      <c r="D29" s="2">
        <v>1</v>
      </c>
      <c r="E29" s="2" t="s">
        <v>0</v>
      </c>
    </row>
    <row r="30" spans="1:5" x14ac:dyDescent="0.3">
      <c r="C30" s="6"/>
    </row>
    <row r="31" spans="1:5" ht="75.150000000000006" x14ac:dyDescent="0.3">
      <c r="A31" s="2">
        <v>13</v>
      </c>
      <c r="B31" s="42" t="s">
        <v>194</v>
      </c>
      <c r="C31" s="6" t="s">
        <v>29</v>
      </c>
      <c r="D31" s="2">
        <v>1</v>
      </c>
      <c r="E31" s="2" t="s">
        <v>0</v>
      </c>
    </row>
    <row r="32" spans="1:5" x14ac:dyDescent="0.3">
      <c r="C32" s="6"/>
    </row>
    <row r="33" spans="1:5" ht="60.1" x14ac:dyDescent="0.3">
      <c r="A33" s="2">
        <v>14</v>
      </c>
      <c r="B33" s="42" t="s">
        <v>195</v>
      </c>
      <c r="C33" s="6" t="s">
        <v>30</v>
      </c>
      <c r="D33" s="2">
        <v>1</v>
      </c>
      <c r="E33" s="2" t="s">
        <v>0</v>
      </c>
    </row>
    <row r="34" spans="1:5" x14ac:dyDescent="0.3">
      <c r="C34" s="6"/>
    </row>
    <row r="35" spans="1:5" ht="60.1" x14ac:dyDescent="0.3">
      <c r="A35" s="2">
        <v>15</v>
      </c>
      <c r="B35" s="42" t="s">
        <v>196</v>
      </c>
      <c r="C35" s="6" t="s">
        <v>31</v>
      </c>
      <c r="D35" s="2">
        <v>1</v>
      </c>
      <c r="E35" s="2" t="s">
        <v>0</v>
      </c>
    </row>
    <row r="37" spans="1:5" ht="210.4" x14ac:dyDescent="0.3">
      <c r="A37" s="2">
        <v>16</v>
      </c>
      <c r="B37" s="12" t="s">
        <v>78</v>
      </c>
      <c r="C37" s="13" t="s">
        <v>197</v>
      </c>
      <c r="D37" s="2">
        <v>11</v>
      </c>
      <c r="E37" s="14" t="s">
        <v>0</v>
      </c>
    </row>
    <row r="39" spans="1:5" ht="105.2" x14ac:dyDescent="0.3">
      <c r="A39" s="2">
        <v>17</v>
      </c>
      <c r="B39" s="12" t="s">
        <v>79</v>
      </c>
      <c r="C39" s="13" t="s">
        <v>80</v>
      </c>
      <c r="D39" s="2">
        <v>11</v>
      </c>
      <c r="E39" s="14" t="s">
        <v>0</v>
      </c>
    </row>
    <row r="40" spans="1:5" x14ac:dyDescent="0.3">
      <c r="B40" s="12"/>
      <c r="C40" s="13"/>
      <c r="E40" s="14"/>
    </row>
    <row r="41" spans="1:5" ht="180.35" x14ac:dyDescent="0.3">
      <c r="A41" s="18">
        <v>18</v>
      </c>
      <c r="B41" s="12" t="s">
        <v>106</v>
      </c>
      <c r="C41" s="12" t="s">
        <v>107</v>
      </c>
      <c r="D41" s="2">
        <v>12</v>
      </c>
      <c r="E41" s="18" t="s">
        <v>0</v>
      </c>
    </row>
    <row r="42" spans="1:5" x14ac:dyDescent="0.3">
      <c r="A42" s="18"/>
      <c r="B42" s="12"/>
      <c r="C42" s="12"/>
      <c r="E42" s="18"/>
    </row>
    <row r="43" spans="1:5" ht="105.2" x14ac:dyDescent="0.3">
      <c r="A43" s="18">
        <v>19</v>
      </c>
      <c r="B43" s="12" t="s">
        <v>130</v>
      </c>
      <c r="C43" s="12" t="s">
        <v>131</v>
      </c>
      <c r="D43" s="2">
        <v>1</v>
      </c>
      <c r="E43" s="35" t="s">
        <v>0</v>
      </c>
    </row>
    <row r="44" spans="1:5" x14ac:dyDescent="0.3">
      <c r="A44" s="18"/>
      <c r="B44" s="12"/>
      <c r="C44" s="12"/>
      <c r="E44" s="18"/>
    </row>
    <row r="45" spans="1:5" ht="165.3" x14ac:dyDescent="0.3">
      <c r="A45" s="18">
        <v>20</v>
      </c>
      <c r="B45" s="12" t="s">
        <v>133</v>
      </c>
      <c r="C45" s="13" t="s">
        <v>132</v>
      </c>
      <c r="D45" s="1">
        <v>2</v>
      </c>
      <c r="E45" t="s">
        <v>0</v>
      </c>
    </row>
    <row r="46" spans="1:5" x14ac:dyDescent="0.3">
      <c r="A46" s="18"/>
      <c r="B46" s="12"/>
      <c r="C46" s="12"/>
      <c r="E46" s="18"/>
    </row>
    <row r="47" spans="1:5" ht="120.25" x14ac:dyDescent="0.3">
      <c r="A47" s="39">
        <v>21</v>
      </c>
      <c r="B47" s="40" t="s">
        <v>134</v>
      </c>
      <c r="C47" s="41" t="s">
        <v>135</v>
      </c>
      <c r="D47" s="39">
        <v>1</v>
      </c>
      <c r="E47" s="39" t="s">
        <v>0</v>
      </c>
    </row>
    <row r="48" spans="1:5" x14ac:dyDescent="0.3">
      <c r="A48" s="18"/>
      <c r="B48" s="12"/>
      <c r="C48" s="12"/>
      <c r="E48" s="18"/>
    </row>
    <row r="49" spans="1:9" x14ac:dyDescent="0.3">
      <c r="A49" s="25" t="s">
        <v>118</v>
      </c>
      <c r="B49" s="26"/>
      <c r="C49" s="26"/>
      <c r="D49" s="25"/>
      <c r="E49" s="25"/>
      <c r="F49" s="25"/>
      <c r="G49" s="25"/>
      <c r="H49" s="25"/>
      <c r="I49" s="25"/>
    </row>
    <row r="51" spans="1:9" ht="105.2" x14ac:dyDescent="0.3">
      <c r="A51" s="2">
        <v>1</v>
      </c>
      <c r="B51" s="5" t="s">
        <v>136</v>
      </c>
      <c r="C51" s="7" t="s">
        <v>137</v>
      </c>
      <c r="D51" s="2">
        <v>1</v>
      </c>
      <c r="E51" s="85" t="s">
        <v>273</v>
      </c>
    </row>
    <row r="53" spans="1:9" ht="105.2" x14ac:dyDescent="0.3">
      <c r="A53" s="2">
        <v>2</v>
      </c>
      <c r="B53" s="5" t="s">
        <v>71</v>
      </c>
      <c r="C53" s="7" t="s">
        <v>138</v>
      </c>
      <c r="D53" s="2">
        <v>1</v>
      </c>
      <c r="E53" s="85" t="s">
        <v>273</v>
      </c>
    </row>
    <row r="54" spans="1:9" x14ac:dyDescent="0.3">
      <c r="C54" s="7"/>
      <c r="D54" s="8"/>
      <c r="E54" s="7"/>
    </row>
    <row r="55" spans="1:9" ht="105.2" x14ac:dyDescent="0.3">
      <c r="A55" s="2">
        <v>3</v>
      </c>
      <c r="B55" s="5" t="s">
        <v>72</v>
      </c>
      <c r="C55" s="7" t="s">
        <v>139</v>
      </c>
      <c r="D55" s="2">
        <v>1</v>
      </c>
      <c r="E55" s="85" t="s">
        <v>273</v>
      </c>
    </row>
    <row r="56" spans="1:9" x14ac:dyDescent="0.3">
      <c r="C56" s="7"/>
      <c r="D56" s="8"/>
      <c r="E56" s="7"/>
    </row>
    <row r="57" spans="1:9" ht="135.25" x14ac:dyDescent="0.3">
      <c r="A57" s="2">
        <v>4</v>
      </c>
      <c r="B57" s="5" t="s">
        <v>73</v>
      </c>
      <c r="C57" s="4" t="s">
        <v>1</v>
      </c>
      <c r="D57" s="2">
        <v>1</v>
      </c>
      <c r="E57" s="85" t="s">
        <v>273</v>
      </c>
    </row>
    <row r="58" spans="1:9" x14ac:dyDescent="0.3">
      <c r="C58" s="4"/>
    </row>
    <row r="59" spans="1:9" ht="75.150000000000006" x14ac:dyDescent="0.3">
      <c r="A59" s="2">
        <v>5</v>
      </c>
      <c r="B59" s="5" t="s">
        <v>74</v>
      </c>
      <c r="C59" s="4" t="s">
        <v>2</v>
      </c>
      <c r="D59" s="2">
        <v>1</v>
      </c>
      <c r="E59" s="85" t="s">
        <v>273</v>
      </c>
    </row>
    <row r="60" spans="1:9" x14ac:dyDescent="0.3">
      <c r="B60" s="5"/>
      <c r="C60" s="4"/>
    </row>
    <row r="61" spans="1:9" ht="75.150000000000006" x14ac:dyDescent="0.3">
      <c r="A61" s="2">
        <v>6</v>
      </c>
      <c r="B61" s="12" t="s">
        <v>94</v>
      </c>
      <c r="C61" s="13" t="s">
        <v>95</v>
      </c>
      <c r="D61" s="2">
        <v>1</v>
      </c>
      <c r="E61" s="85" t="s">
        <v>273</v>
      </c>
    </row>
    <row r="62" spans="1:9" x14ac:dyDescent="0.3">
      <c r="B62" s="12"/>
      <c r="C62" s="13"/>
    </row>
    <row r="63" spans="1:9" ht="75.150000000000006" x14ac:dyDescent="0.3">
      <c r="A63" s="2">
        <v>7</v>
      </c>
      <c r="B63" s="12" t="s">
        <v>94</v>
      </c>
      <c r="C63" s="13" t="s">
        <v>95</v>
      </c>
      <c r="D63" s="2">
        <v>1</v>
      </c>
      <c r="E63" s="85" t="s">
        <v>273</v>
      </c>
    </row>
    <row r="64" spans="1:9" x14ac:dyDescent="0.3">
      <c r="C64" s="4"/>
    </row>
    <row r="65" spans="1:5" ht="135.25" x14ac:dyDescent="0.3">
      <c r="A65" s="2">
        <v>8</v>
      </c>
      <c r="B65" s="5" t="s">
        <v>75</v>
      </c>
      <c r="C65" s="6" t="s">
        <v>3</v>
      </c>
      <c r="D65" s="2">
        <v>1</v>
      </c>
      <c r="E65" s="85" t="s">
        <v>273</v>
      </c>
    </row>
    <row r="66" spans="1:5" x14ac:dyDescent="0.3">
      <c r="B66" s="5"/>
      <c r="C66" s="6"/>
    </row>
    <row r="67" spans="1:5" ht="75.150000000000006" x14ac:dyDescent="0.3">
      <c r="A67" s="2">
        <v>9</v>
      </c>
      <c r="B67" s="5" t="s">
        <v>76</v>
      </c>
      <c r="C67" s="6" t="s">
        <v>4</v>
      </c>
      <c r="D67" s="2">
        <v>1</v>
      </c>
      <c r="E67" s="85" t="s">
        <v>273</v>
      </c>
    </row>
    <row r="68" spans="1:5" x14ac:dyDescent="0.3">
      <c r="B68" s="5"/>
      <c r="C68" s="6"/>
    </row>
    <row r="69" spans="1:5" ht="60.1" x14ac:dyDescent="0.3">
      <c r="A69" s="2">
        <v>10</v>
      </c>
      <c r="B69" s="5" t="s">
        <v>46</v>
      </c>
      <c r="C69" s="9" t="s">
        <v>41</v>
      </c>
      <c r="D69" s="2">
        <v>1</v>
      </c>
      <c r="E69" s="85" t="s">
        <v>273</v>
      </c>
    </row>
    <row r="70" spans="1:5" x14ac:dyDescent="0.3">
      <c r="B70" s="5"/>
      <c r="C70" s="6"/>
    </row>
    <row r="71" spans="1:5" ht="60.1" x14ac:dyDescent="0.3">
      <c r="A71" s="2">
        <v>11</v>
      </c>
      <c r="B71" s="5" t="s">
        <v>47</v>
      </c>
      <c r="C71" s="9" t="s">
        <v>42</v>
      </c>
      <c r="D71" s="2">
        <v>1</v>
      </c>
      <c r="E71" s="85" t="s">
        <v>273</v>
      </c>
    </row>
    <row r="72" spans="1:5" x14ac:dyDescent="0.3">
      <c r="B72" s="5"/>
      <c r="C72" s="9"/>
    </row>
    <row r="73" spans="1:5" ht="60.1" x14ac:dyDescent="0.3">
      <c r="A73" s="2">
        <v>12</v>
      </c>
      <c r="B73" s="5" t="s">
        <v>77</v>
      </c>
      <c r="C73" s="6" t="s">
        <v>32</v>
      </c>
      <c r="D73" s="2">
        <v>1</v>
      </c>
      <c r="E73" s="2" t="s">
        <v>0</v>
      </c>
    </row>
    <row r="74" spans="1:5" x14ac:dyDescent="0.3">
      <c r="C74" s="6"/>
    </row>
    <row r="75" spans="1:5" ht="90.2" x14ac:dyDescent="0.3">
      <c r="A75" s="2">
        <v>13</v>
      </c>
      <c r="B75" s="12" t="s">
        <v>88</v>
      </c>
      <c r="C75" s="12" t="s">
        <v>89</v>
      </c>
      <c r="D75" s="2">
        <v>6</v>
      </c>
      <c r="E75" s="16" t="s">
        <v>0</v>
      </c>
    </row>
    <row r="76" spans="1:5" x14ac:dyDescent="0.3">
      <c r="B76" s="12"/>
      <c r="C76" s="12"/>
    </row>
    <row r="77" spans="1:5" ht="90.2" x14ac:dyDescent="0.3">
      <c r="A77" s="2">
        <v>14</v>
      </c>
      <c r="B77" s="12" t="s">
        <v>90</v>
      </c>
      <c r="C77" s="12" t="s">
        <v>91</v>
      </c>
      <c r="D77" s="2">
        <v>4</v>
      </c>
      <c r="E77" s="16" t="s">
        <v>0</v>
      </c>
    </row>
    <row r="78" spans="1:5" x14ac:dyDescent="0.3">
      <c r="B78" s="12"/>
      <c r="C78" s="12"/>
    </row>
    <row r="79" spans="1:5" ht="195.35" x14ac:dyDescent="0.3">
      <c r="A79" s="2">
        <v>15</v>
      </c>
      <c r="B79" t="s">
        <v>93</v>
      </c>
      <c r="C79" s="12" t="s">
        <v>92</v>
      </c>
      <c r="D79" s="2">
        <v>1</v>
      </c>
      <c r="E79" s="16" t="s">
        <v>0</v>
      </c>
    </row>
    <row r="80" spans="1:5" x14ac:dyDescent="0.3">
      <c r="B80" s="12"/>
      <c r="C80" s="12"/>
    </row>
    <row r="81" spans="1:9" ht="135.25" x14ac:dyDescent="0.3">
      <c r="A81" s="2">
        <v>16</v>
      </c>
      <c r="B81" s="12" t="s">
        <v>102</v>
      </c>
      <c r="C81" s="12" t="s">
        <v>103</v>
      </c>
      <c r="D81" s="2">
        <v>1</v>
      </c>
      <c r="E81" s="16" t="s">
        <v>0</v>
      </c>
    </row>
    <row r="82" spans="1:9" x14ac:dyDescent="0.3">
      <c r="B82" s="12"/>
      <c r="C82" s="12"/>
    </row>
    <row r="83" spans="1:9" ht="135.25" x14ac:dyDescent="0.3">
      <c r="A83" s="2">
        <v>17</v>
      </c>
      <c r="B83" s="12" t="s">
        <v>104</v>
      </c>
      <c r="C83" s="12" t="s">
        <v>105</v>
      </c>
      <c r="D83" s="2">
        <v>1</v>
      </c>
      <c r="E83" s="17" t="s">
        <v>0</v>
      </c>
    </row>
    <row r="84" spans="1:9" x14ac:dyDescent="0.3">
      <c r="B84" s="12"/>
      <c r="C84" s="12"/>
    </row>
    <row r="85" spans="1:9" ht="30.05" x14ac:dyDescent="0.3">
      <c r="A85" s="2">
        <v>18</v>
      </c>
      <c r="B85" s="5" t="s">
        <v>123</v>
      </c>
      <c r="C85" s="2" t="s">
        <v>35</v>
      </c>
      <c r="D85" s="2">
        <v>1</v>
      </c>
      <c r="E85" s="2" t="s">
        <v>7</v>
      </c>
    </row>
    <row r="87" spans="1:9" ht="30.05" x14ac:dyDescent="0.3">
      <c r="A87" s="2">
        <v>19</v>
      </c>
      <c r="B87" s="5" t="s">
        <v>124</v>
      </c>
      <c r="C87" s="6" t="s">
        <v>36</v>
      </c>
      <c r="D87" s="2">
        <v>1</v>
      </c>
      <c r="E87" s="2" t="s">
        <v>7</v>
      </c>
    </row>
    <row r="89" spans="1:9" x14ac:dyDescent="0.3">
      <c r="A89" s="25" t="s">
        <v>18</v>
      </c>
      <c r="B89" s="27"/>
      <c r="C89" s="27"/>
      <c r="D89" s="28"/>
      <c r="E89" s="28"/>
      <c r="F89" s="24"/>
      <c r="G89" s="24"/>
      <c r="H89" s="24"/>
      <c r="I89" s="24"/>
    </row>
    <row r="90" spans="1:9" ht="120.25" x14ac:dyDescent="0.3">
      <c r="A90" s="2">
        <v>1</v>
      </c>
      <c r="B90" s="3" t="s">
        <v>44</v>
      </c>
      <c r="C90" s="6" t="s">
        <v>33</v>
      </c>
      <c r="D90" s="2">
        <v>1</v>
      </c>
      <c r="E90" s="85" t="s">
        <v>273</v>
      </c>
    </row>
    <row r="92" spans="1:9" ht="225.4" x14ac:dyDescent="0.3">
      <c r="A92" s="2">
        <v>2</v>
      </c>
      <c r="B92" s="12" t="s">
        <v>179</v>
      </c>
      <c r="C92" s="12" t="s">
        <v>180</v>
      </c>
      <c r="D92" s="2">
        <v>1</v>
      </c>
      <c r="E92" s="85" t="s">
        <v>273</v>
      </c>
    </row>
    <row r="94" spans="1:9" ht="60.1" x14ac:dyDescent="0.3">
      <c r="A94" s="2">
        <v>3</v>
      </c>
      <c r="B94" s="12" t="s">
        <v>172</v>
      </c>
      <c r="C94" s="12" t="s">
        <v>181</v>
      </c>
      <c r="D94" s="2">
        <v>1</v>
      </c>
      <c r="E94" s="85" t="s">
        <v>273</v>
      </c>
    </row>
    <row r="95" spans="1:9" x14ac:dyDescent="0.3">
      <c r="B95" s="12"/>
      <c r="C95" s="12"/>
    </row>
    <row r="96" spans="1:9" ht="60.1" x14ac:dyDescent="0.3">
      <c r="A96" s="2">
        <v>4</v>
      </c>
      <c r="B96" s="12" t="s">
        <v>173</v>
      </c>
      <c r="C96" s="12" t="s">
        <v>174</v>
      </c>
      <c r="D96" s="2">
        <v>1</v>
      </c>
      <c r="E96" s="85" t="s">
        <v>273</v>
      </c>
    </row>
    <row r="97" spans="1:9" x14ac:dyDescent="0.3">
      <c r="B97" s="12"/>
      <c r="C97" s="12"/>
    </row>
    <row r="98" spans="1:9" ht="60.1" x14ac:dyDescent="0.3">
      <c r="A98" s="2">
        <v>5</v>
      </c>
      <c r="B98" s="12" t="s">
        <v>175</v>
      </c>
      <c r="C98" s="12" t="s">
        <v>176</v>
      </c>
      <c r="D98" s="2">
        <v>1</v>
      </c>
      <c r="E98" s="85" t="s">
        <v>273</v>
      </c>
    </row>
    <row r="99" spans="1:9" x14ac:dyDescent="0.3">
      <c r="B99" s="12"/>
      <c r="C99" s="12"/>
    </row>
    <row r="100" spans="1:9" ht="60.1" x14ac:dyDescent="0.3">
      <c r="A100" s="2">
        <v>6</v>
      </c>
      <c r="B100" s="12" t="s">
        <v>177</v>
      </c>
      <c r="C100" s="12" t="s">
        <v>178</v>
      </c>
      <c r="D100" s="2">
        <v>1</v>
      </c>
      <c r="E100" s="85" t="s">
        <v>273</v>
      </c>
    </row>
    <row r="102" spans="1:9" ht="135.25" x14ac:dyDescent="0.3">
      <c r="A102" s="2">
        <v>7</v>
      </c>
      <c r="B102" s="5" t="s">
        <v>45</v>
      </c>
      <c r="C102" s="9" t="s">
        <v>43</v>
      </c>
      <c r="D102" s="2">
        <v>1</v>
      </c>
      <c r="E102" s="85" t="s">
        <v>273</v>
      </c>
    </row>
    <row r="103" spans="1:9" x14ac:dyDescent="0.3">
      <c r="B103" s="5"/>
      <c r="C103" s="6"/>
    </row>
    <row r="104" spans="1:9" ht="60.1" x14ac:dyDescent="0.3">
      <c r="A104" s="2">
        <v>8</v>
      </c>
      <c r="B104" s="5" t="s">
        <v>46</v>
      </c>
      <c r="C104" s="9" t="s">
        <v>41</v>
      </c>
      <c r="D104" s="2">
        <v>1</v>
      </c>
      <c r="E104" s="85" t="s">
        <v>273</v>
      </c>
    </row>
    <row r="105" spans="1:9" x14ac:dyDescent="0.3">
      <c r="B105" s="5"/>
      <c r="C105" s="6"/>
    </row>
    <row r="106" spans="1:9" ht="60.1" x14ac:dyDescent="0.3">
      <c r="A106" s="2">
        <v>9</v>
      </c>
      <c r="B106" s="5" t="s">
        <v>47</v>
      </c>
      <c r="C106" s="9" t="s">
        <v>42</v>
      </c>
      <c r="D106" s="2">
        <v>1</v>
      </c>
      <c r="E106" s="85" t="s">
        <v>273</v>
      </c>
    </row>
    <row r="107" spans="1:9" x14ac:dyDescent="0.3">
      <c r="C107" s="9"/>
    </row>
    <row r="108" spans="1:9" x14ac:dyDescent="0.3">
      <c r="A108" s="25" t="s">
        <v>39</v>
      </c>
      <c r="B108" s="27"/>
      <c r="C108" s="27"/>
      <c r="D108" s="28"/>
      <c r="E108" s="28"/>
      <c r="F108" s="24"/>
      <c r="G108" s="24"/>
      <c r="H108" s="24"/>
      <c r="I108" s="24"/>
    </row>
    <row r="110" spans="1:9" ht="75.150000000000006" x14ac:dyDescent="0.3">
      <c r="A110" s="2">
        <v>1</v>
      </c>
      <c r="B110" s="5" t="s">
        <v>119</v>
      </c>
      <c r="C110" s="36" t="s">
        <v>140</v>
      </c>
      <c r="D110" s="7">
        <v>1</v>
      </c>
      <c r="E110" s="7" t="s">
        <v>0</v>
      </c>
    </row>
    <row r="111" spans="1:9" x14ac:dyDescent="0.3">
      <c r="B111" s="20"/>
    </row>
    <row r="112" spans="1:9" ht="90.2" x14ac:dyDescent="0.3">
      <c r="B112" s="5" t="s">
        <v>121</v>
      </c>
      <c r="C112" s="67" t="s">
        <v>259</v>
      </c>
      <c r="D112" s="2">
        <v>1</v>
      </c>
      <c r="E112" s="35" t="s">
        <v>0</v>
      </c>
    </row>
    <row r="113" spans="1:5" x14ac:dyDescent="0.3">
      <c r="B113" s="20"/>
    </row>
    <row r="114" spans="1:5" ht="60.1" x14ac:dyDescent="0.3">
      <c r="A114" s="2">
        <v>2</v>
      </c>
      <c r="B114" s="5" t="s">
        <v>120</v>
      </c>
      <c r="C114" s="6" t="s">
        <v>12</v>
      </c>
      <c r="D114" s="2">
        <v>2</v>
      </c>
      <c r="E114" s="2" t="s">
        <v>0</v>
      </c>
    </row>
    <row r="115" spans="1:5" x14ac:dyDescent="0.3">
      <c r="B115" s="20"/>
    </row>
    <row r="116" spans="1:5" ht="60.1" x14ac:dyDescent="0.3">
      <c r="A116" s="2">
        <v>3</v>
      </c>
      <c r="B116" s="5" t="s">
        <v>121</v>
      </c>
      <c r="C116" s="6" t="s">
        <v>13</v>
      </c>
      <c r="D116" s="2">
        <v>2</v>
      </c>
      <c r="E116" s="2" t="s">
        <v>0</v>
      </c>
    </row>
    <row r="117" spans="1:5" x14ac:dyDescent="0.3">
      <c r="B117" s="20"/>
    </row>
    <row r="118" spans="1:5" ht="60.1" x14ac:dyDescent="0.3">
      <c r="A118" s="2">
        <v>4</v>
      </c>
      <c r="B118" s="5" t="s">
        <v>122</v>
      </c>
      <c r="C118" s="6" t="s">
        <v>14</v>
      </c>
      <c r="D118" s="2">
        <v>2</v>
      </c>
      <c r="E118" s="2" t="s">
        <v>7</v>
      </c>
    </row>
    <row r="119" spans="1:5" x14ac:dyDescent="0.3">
      <c r="B119" s="5"/>
    </row>
    <row r="120" spans="1:5" ht="285.5" x14ac:dyDescent="0.3">
      <c r="A120" s="2">
        <v>5</v>
      </c>
      <c r="B120" s="5" t="s">
        <v>87</v>
      </c>
      <c r="C120" s="68" t="s">
        <v>260</v>
      </c>
      <c r="D120" s="2">
        <v>2</v>
      </c>
      <c r="E120" s="16" t="s">
        <v>0</v>
      </c>
    </row>
    <row r="122" spans="1:5" ht="180.35" x14ac:dyDescent="0.3">
      <c r="A122" s="2">
        <v>6</v>
      </c>
      <c r="B122" s="12" t="s">
        <v>147</v>
      </c>
      <c r="C122" s="37" t="s">
        <v>146</v>
      </c>
      <c r="D122" s="2">
        <v>1</v>
      </c>
      <c r="E122" s="2" t="s">
        <v>0</v>
      </c>
    </row>
    <row r="123" spans="1:5" x14ac:dyDescent="0.3">
      <c r="B123" s="12"/>
      <c r="C123" s="15"/>
    </row>
    <row r="124" spans="1:5" ht="180.35" x14ac:dyDescent="0.3">
      <c r="A124" s="2">
        <v>7</v>
      </c>
      <c r="B124" s="12" t="s">
        <v>149</v>
      </c>
      <c r="C124" s="37" t="s">
        <v>151</v>
      </c>
      <c r="D124" s="2">
        <v>3</v>
      </c>
      <c r="E124" s="35" t="s">
        <v>0</v>
      </c>
    </row>
    <row r="125" spans="1:5" x14ac:dyDescent="0.3">
      <c r="B125" s="12"/>
      <c r="C125" s="15"/>
    </row>
    <row r="126" spans="1:5" ht="180.35" x14ac:dyDescent="0.3">
      <c r="A126" s="2">
        <v>8</v>
      </c>
      <c r="B126" s="12" t="s">
        <v>148</v>
      </c>
      <c r="C126" s="37" t="s">
        <v>150</v>
      </c>
      <c r="D126" s="2">
        <v>1</v>
      </c>
      <c r="E126" s="35" t="s">
        <v>0</v>
      </c>
    </row>
    <row r="127" spans="1:5" x14ac:dyDescent="0.3">
      <c r="B127" s="12"/>
      <c r="C127" s="15"/>
    </row>
    <row r="128" spans="1:5" ht="180.35" x14ac:dyDescent="0.3">
      <c r="A128" s="2">
        <v>9</v>
      </c>
      <c r="B128" s="12" t="s">
        <v>153</v>
      </c>
      <c r="C128" s="37" t="s">
        <v>152</v>
      </c>
      <c r="D128" s="2">
        <v>1</v>
      </c>
      <c r="E128" s="35" t="s">
        <v>0</v>
      </c>
    </row>
    <row r="129" spans="1:5" x14ac:dyDescent="0.3">
      <c r="B129" s="12"/>
      <c r="C129" s="15"/>
    </row>
    <row r="130" spans="1:5" ht="180.35" x14ac:dyDescent="0.3">
      <c r="A130" s="2">
        <v>10</v>
      </c>
      <c r="B130" s="12" t="s">
        <v>155</v>
      </c>
      <c r="C130" s="37" t="s">
        <v>154</v>
      </c>
      <c r="D130" s="2">
        <v>3</v>
      </c>
      <c r="E130" s="35" t="s">
        <v>0</v>
      </c>
    </row>
    <row r="131" spans="1:5" x14ac:dyDescent="0.3">
      <c r="B131" s="12"/>
      <c r="C131" s="15"/>
    </row>
    <row r="132" spans="1:5" ht="180.35" x14ac:dyDescent="0.3">
      <c r="A132" s="2">
        <v>11</v>
      </c>
      <c r="B132" s="12" t="s">
        <v>157</v>
      </c>
      <c r="C132" s="37" t="s">
        <v>156</v>
      </c>
      <c r="D132" s="2">
        <v>3</v>
      </c>
      <c r="E132" s="35" t="s">
        <v>0</v>
      </c>
    </row>
    <row r="133" spans="1:5" x14ac:dyDescent="0.3">
      <c r="B133" s="12"/>
      <c r="C133" s="15"/>
    </row>
    <row r="134" spans="1:5" ht="180.35" x14ac:dyDescent="0.3">
      <c r="A134" s="2">
        <v>12</v>
      </c>
      <c r="B134" s="12" t="s">
        <v>158</v>
      </c>
      <c r="C134" s="37" t="s">
        <v>159</v>
      </c>
      <c r="D134" s="2">
        <v>1</v>
      </c>
      <c r="E134" s="35" t="s">
        <v>0</v>
      </c>
    </row>
    <row r="135" spans="1:5" x14ac:dyDescent="0.3">
      <c r="B135" s="12"/>
      <c r="C135" s="15"/>
    </row>
    <row r="136" spans="1:5" ht="180.35" x14ac:dyDescent="0.3">
      <c r="A136" s="2">
        <v>13</v>
      </c>
      <c r="B136" s="12" t="s">
        <v>160</v>
      </c>
      <c r="C136" s="37" t="s">
        <v>161</v>
      </c>
      <c r="D136" s="2">
        <v>7</v>
      </c>
      <c r="E136" s="35" t="s">
        <v>0</v>
      </c>
    </row>
    <row r="137" spans="1:5" x14ac:dyDescent="0.3">
      <c r="B137" s="12"/>
      <c r="C137" s="15"/>
    </row>
    <row r="138" spans="1:5" ht="180.35" x14ac:dyDescent="0.3">
      <c r="A138" s="2">
        <v>14</v>
      </c>
      <c r="B138" s="12" t="s">
        <v>162</v>
      </c>
      <c r="C138" s="37" t="s">
        <v>163</v>
      </c>
      <c r="D138" s="2">
        <v>1</v>
      </c>
      <c r="E138" s="35" t="s">
        <v>0</v>
      </c>
    </row>
    <row r="139" spans="1:5" x14ac:dyDescent="0.3">
      <c r="B139" s="12"/>
      <c r="C139" s="15"/>
    </row>
    <row r="140" spans="1:5" ht="180.35" x14ac:dyDescent="0.3">
      <c r="A140" s="2">
        <v>15</v>
      </c>
      <c r="B140" s="12" t="s">
        <v>164</v>
      </c>
      <c r="C140" s="38" t="s">
        <v>165</v>
      </c>
      <c r="D140" s="2">
        <v>9</v>
      </c>
      <c r="E140" s="39" t="s">
        <v>0</v>
      </c>
    </row>
    <row r="141" spans="1:5" x14ac:dyDescent="0.3">
      <c r="B141" s="12"/>
      <c r="C141" s="15"/>
    </row>
    <row r="142" spans="1:5" ht="180.35" x14ac:dyDescent="0.3">
      <c r="A142" s="2">
        <v>16</v>
      </c>
      <c r="B142" s="12" t="s">
        <v>166</v>
      </c>
      <c r="C142" s="38" t="s">
        <v>167</v>
      </c>
      <c r="D142" s="2">
        <v>6</v>
      </c>
      <c r="E142" s="39" t="s">
        <v>0</v>
      </c>
    </row>
    <row r="143" spans="1:5" x14ac:dyDescent="0.3">
      <c r="B143" s="12"/>
      <c r="C143" s="15"/>
    </row>
    <row r="144" spans="1:5" ht="180.35" x14ac:dyDescent="0.3">
      <c r="A144" s="2">
        <v>17</v>
      </c>
      <c r="B144" s="12" t="s">
        <v>168</v>
      </c>
      <c r="C144" s="38" t="s">
        <v>169</v>
      </c>
      <c r="D144" s="2">
        <v>1</v>
      </c>
      <c r="E144" s="39" t="s">
        <v>0</v>
      </c>
    </row>
    <row r="145" spans="1:5" x14ac:dyDescent="0.3">
      <c r="B145" s="12"/>
      <c r="C145" s="15"/>
    </row>
    <row r="146" spans="1:5" ht="150.30000000000001" x14ac:dyDescent="0.3">
      <c r="A146" s="2">
        <v>7</v>
      </c>
      <c r="B146" s="5" t="s">
        <v>48</v>
      </c>
      <c r="C146" s="4" t="s">
        <v>86</v>
      </c>
      <c r="D146" s="2">
        <v>37</v>
      </c>
      <c r="E146" s="2" t="s">
        <v>0</v>
      </c>
    </row>
    <row r="147" spans="1:5" x14ac:dyDescent="0.3">
      <c r="C147" s="4"/>
    </row>
    <row r="148" spans="1:5" ht="180.35" x14ac:dyDescent="0.3">
      <c r="A148" s="2">
        <v>8</v>
      </c>
      <c r="B148" s="5" t="s">
        <v>49</v>
      </c>
      <c r="C148" s="15" t="s">
        <v>85</v>
      </c>
      <c r="D148" s="2">
        <v>37</v>
      </c>
      <c r="E148" s="2" t="s">
        <v>0</v>
      </c>
    </row>
    <row r="149" spans="1:5" x14ac:dyDescent="0.3">
      <c r="C149" s="6"/>
    </row>
    <row r="150" spans="1:5" ht="180.35" x14ac:dyDescent="0.3">
      <c r="A150" s="2">
        <v>9</v>
      </c>
      <c r="B150" s="5" t="s">
        <v>50</v>
      </c>
      <c r="C150" s="6" t="s">
        <v>40</v>
      </c>
      <c r="D150" s="2">
        <v>37</v>
      </c>
      <c r="E150" s="2" t="s">
        <v>0</v>
      </c>
    </row>
    <row r="152" spans="1:5" ht="210.4" x14ac:dyDescent="0.3">
      <c r="A152" s="2">
        <v>10</v>
      </c>
      <c r="B152" s="5" t="s">
        <v>65</v>
      </c>
      <c r="C152" s="15" t="s">
        <v>38</v>
      </c>
      <c r="D152" s="2">
        <v>1</v>
      </c>
      <c r="E152" s="2" t="s">
        <v>0</v>
      </c>
    </row>
    <row r="153" spans="1:5" x14ac:dyDescent="0.3">
      <c r="C153" s="6"/>
    </row>
    <row r="154" spans="1:5" ht="60.1" x14ac:dyDescent="0.3">
      <c r="A154" s="2">
        <v>11</v>
      </c>
      <c r="B154" s="5" t="s">
        <v>64</v>
      </c>
      <c r="C154" s="6" t="s">
        <v>5</v>
      </c>
      <c r="D154" s="2">
        <v>1</v>
      </c>
      <c r="E154" s="2" t="s">
        <v>0</v>
      </c>
    </row>
    <row r="155" spans="1:5" x14ac:dyDescent="0.3">
      <c r="C155" s="6"/>
    </row>
    <row r="156" spans="1:5" ht="120.25" x14ac:dyDescent="0.3">
      <c r="A156" s="2">
        <v>12</v>
      </c>
      <c r="B156" s="5" t="s">
        <v>62</v>
      </c>
      <c r="C156" s="10" t="s">
        <v>61</v>
      </c>
      <c r="D156" s="2">
        <v>2</v>
      </c>
      <c r="E156" s="2" t="s">
        <v>0</v>
      </c>
    </row>
    <row r="157" spans="1:5" x14ac:dyDescent="0.3">
      <c r="C157" s="6"/>
    </row>
    <row r="158" spans="1:5" ht="90.2" x14ac:dyDescent="0.3">
      <c r="A158" s="2">
        <v>13</v>
      </c>
      <c r="B158" s="5" t="s">
        <v>63</v>
      </c>
      <c r="C158" s="4" t="s">
        <v>11</v>
      </c>
      <c r="D158" s="2">
        <v>2</v>
      </c>
      <c r="E158" s="2" t="s">
        <v>0</v>
      </c>
    </row>
    <row r="159" spans="1:5" x14ac:dyDescent="0.3">
      <c r="C159" s="6"/>
    </row>
    <row r="160" spans="1:5" ht="165.3" x14ac:dyDescent="0.3">
      <c r="A160" s="2">
        <v>14</v>
      </c>
      <c r="B160" s="5" t="s">
        <v>51</v>
      </c>
      <c r="C160" s="6" t="s">
        <v>34</v>
      </c>
      <c r="D160" s="2">
        <v>6</v>
      </c>
      <c r="E160" s="2" t="s">
        <v>0</v>
      </c>
    </row>
    <row r="161" spans="1:5" x14ac:dyDescent="0.3">
      <c r="B161" s="5"/>
      <c r="C161" s="6"/>
    </row>
    <row r="162" spans="1:5" ht="90.2" x14ac:dyDescent="0.3">
      <c r="B162" s="12" t="s">
        <v>144</v>
      </c>
      <c r="C162" s="12" t="s">
        <v>145</v>
      </c>
      <c r="D162" s="2">
        <v>4</v>
      </c>
      <c r="E162" s="39" t="s">
        <v>0</v>
      </c>
    </row>
    <row r="163" spans="1:5" x14ac:dyDescent="0.3">
      <c r="B163" s="5"/>
      <c r="C163" s="6"/>
    </row>
    <row r="164" spans="1:5" ht="90.2" x14ac:dyDescent="0.3">
      <c r="B164" s="12" t="s">
        <v>88</v>
      </c>
      <c r="C164" s="12" t="s">
        <v>89</v>
      </c>
      <c r="D164" s="2">
        <v>6</v>
      </c>
      <c r="E164" s="39" t="s">
        <v>0</v>
      </c>
    </row>
    <row r="165" spans="1:5" x14ac:dyDescent="0.3">
      <c r="B165" s="12"/>
      <c r="C165" s="12"/>
    </row>
    <row r="166" spans="1:5" ht="90.2" x14ac:dyDescent="0.3">
      <c r="B166" s="12" t="s">
        <v>90</v>
      </c>
      <c r="C166" s="12" t="s">
        <v>91</v>
      </c>
      <c r="D166" s="2">
        <v>2</v>
      </c>
      <c r="E166" s="39" t="s">
        <v>0</v>
      </c>
    </row>
    <row r="167" spans="1:5" x14ac:dyDescent="0.3">
      <c r="B167" s="5"/>
      <c r="C167" s="6"/>
    </row>
    <row r="168" spans="1:5" ht="90.2" x14ac:dyDescent="0.3">
      <c r="B168" s="12" t="s">
        <v>170</v>
      </c>
      <c r="C168" s="12" t="s">
        <v>171</v>
      </c>
      <c r="D168" s="2">
        <v>2</v>
      </c>
      <c r="E168" s="39" t="s">
        <v>0</v>
      </c>
    </row>
    <row r="169" spans="1:5" x14ac:dyDescent="0.3">
      <c r="C169" s="6"/>
    </row>
    <row r="170" spans="1:5" ht="75.150000000000006" x14ac:dyDescent="0.3">
      <c r="A170" s="2">
        <v>15</v>
      </c>
      <c r="B170" s="5" t="s">
        <v>60</v>
      </c>
      <c r="C170" s="6" t="s">
        <v>10</v>
      </c>
      <c r="D170" s="2">
        <v>2</v>
      </c>
      <c r="E170" s="2" t="s">
        <v>0</v>
      </c>
    </row>
    <row r="172" spans="1:5" ht="105.2" x14ac:dyDescent="0.3">
      <c r="A172" s="2">
        <v>16</v>
      </c>
      <c r="B172" s="5" t="s">
        <v>59</v>
      </c>
      <c r="C172" s="15" t="s">
        <v>84</v>
      </c>
      <c r="D172" s="2">
        <v>2</v>
      </c>
      <c r="E172" s="2" t="s">
        <v>7</v>
      </c>
    </row>
    <row r="173" spans="1:5" x14ac:dyDescent="0.3">
      <c r="C173" s="6"/>
    </row>
    <row r="174" spans="1:5" ht="75.150000000000006" x14ac:dyDescent="0.3">
      <c r="A174" s="2">
        <v>17</v>
      </c>
      <c r="B174" s="5" t="s">
        <v>53</v>
      </c>
      <c r="C174" s="5" t="s">
        <v>54</v>
      </c>
      <c r="D174" s="2">
        <v>2</v>
      </c>
      <c r="E174" s="2" t="s">
        <v>7</v>
      </c>
    </row>
    <row r="175" spans="1:5" x14ac:dyDescent="0.3">
      <c r="B175" s="5"/>
      <c r="C175" s="5"/>
    </row>
    <row r="176" spans="1:5" ht="120.25" x14ac:dyDescent="0.3">
      <c r="A176" s="2">
        <v>18</v>
      </c>
      <c r="B176" s="5" t="s">
        <v>55</v>
      </c>
      <c r="C176" s="5" t="s">
        <v>56</v>
      </c>
      <c r="D176" s="2">
        <v>1</v>
      </c>
      <c r="E176" s="2" t="s">
        <v>7</v>
      </c>
    </row>
    <row r="177" spans="1:9" x14ac:dyDescent="0.3">
      <c r="B177" s="5"/>
      <c r="C177" s="5"/>
    </row>
    <row r="178" spans="1:9" ht="60.1" x14ac:dyDescent="0.3">
      <c r="A178" s="2">
        <v>19</v>
      </c>
      <c r="B178" s="5" t="s">
        <v>57</v>
      </c>
      <c r="C178" s="5" t="s">
        <v>58</v>
      </c>
      <c r="D178" s="2">
        <v>1</v>
      </c>
      <c r="E178" s="2" t="s">
        <v>7</v>
      </c>
    </row>
    <row r="179" spans="1:9" x14ac:dyDescent="0.3">
      <c r="C179" s="6"/>
    </row>
    <row r="180" spans="1:9" ht="45.1" x14ac:dyDescent="0.3">
      <c r="A180" s="2">
        <v>20</v>
      </c>
      <c r="B180" s="5" t="s">
        <v>52</v>
      </c>
      <c r="C180" s="5" t="s">
        <v>83</v>
      </c>
      <c r="D180" s="2">
        <v>2</v>
      </c>
      <c r="E180" s="2" t="s">
        <v>7</v>
      </c>
    </row>
    <row r="182" spans="1:9" ht="30.05" x14ac:dyDescent="0.3">
      <c r="A182" s="2">
        <v>21</v>
      </c>
      <c r="B182" s="5" t="s">
        <v>126</v>
      </c>
      <c r="C182" s="2" t="s">
        <v>6</v>
      </c>
      <c r="D182" s="2">
        <v>1</v>
      </c>
      <c r="E182" s="2" t="s">
        <v>7</v>
      </c>
    </row>
    <row r="184" spans="1:9" x14ac:dyDescent="0.3">
      <c r="A184" s="25" t="s">
        <v>37</v>
      </c>
      <c r="B184" s="27"/>
      <c r="C184" s="27"/>
      <c r="D184" s="28"/>
      <c r="E184" s="28"/>
      <c r="F184" s="24"/>
      <c r="G184" s="24"/>
      <c r="H184" s="24"/>
      <c r="I184" s="24"/>
    </row>
    <row r="186" spans="1:9" ht="75.150000000000006" x14ac:dyDescent="0.3">
      <c r="A186" s="33">
        <v>1</v>
      </c>
      <c r="B186" s="12" t="s">
        <v>127</v>
      </c>
      <c r="C186" s="12" t="s">
        <v>128</v>
      </c>
      <c r="D186" s="33">
        <v>2</v>
      </c>
      <c r="E186" s="33" t="s">
        <v>0</v>
      </c>
    </row>
    <row r="188" spans="1:9" ht="150.30000000000001" x14ac:dyDescent="0.3">
      <c r="A188" s="2">
        <v>2</v>
      </c>
      <c r="B188" s="5" t="s">
        <v>66</v>
      </c>
      <c r="C188" s="6" t="s">
        <v>15</v>
      </c>
      <c r="D188" s="2">
        <v>1</v>
      </c>
      <c r="E188" s="85" t="s">
        <v>273</v>
      </c>
    </row>
    <row r="190" spans="1:9" ht="105.2" x14ac:dyDescent="0.3">
      <c r="A190" s="2">
        <v>3</v>
      </c>
      <c r="B190" s="12" t="s">
        <v>81</v>
      </c>
      <c r="C190" s="12" t="s">
        <v>82</v>
      </c>
      <c r="D190" s="2">
        <v>1</v>
      </c>
      <c r="E190" s="85" t="s">
        <v>273</v>
      </c>
    </row>
    <row r="192" spans="1:9" ht="105.2" x14ac:dyDescent="0.3">
      <c r="A192" s="2">
        <v>4</v>
      </c>
      <c r="B192" s="5" t="s">
        <v>67</v>
      </c>
      <c r="C192" s="5" t="s">
        <v>68</v>
      </c>
      <c r="D192" s="2">
        <v>1</v>
      </c>
      <c r="E192" s="85" t="s">
        <v>273</v>
      </c>
    </row>
    <row r="193" spans="1:9" x14ac:dyDescent="0.3">
      <c r="B193" s="5"/>
      <c r="C193" s="5"/>
    </row>
    <row r="194" spans="1:9" ht="105.2" x14ac:dyDescent="0.3">
      <c r="A194" s="2">
        <v>5</v>
      </c>
      <c r="B194" s="5" t="s">
        <v>53</v>
      </c>
      <c r="C194" s="5" t="s">
        <v>69</v>
      </c>
      <c r="D194" s="2">
        <v>1</v>
      </c>
      <c r="E194" s="85" t="s">
        <v>273</v>
      </c>
    </row>
    <row r="196" spans="1:9" ht="30.05" x14ac:dyDescent="0.3">
      <c r="A196" s="2">
        <v>6</v>
      </c>
      <c r="B196" s="34" t="s">
        <v>129</v>
      </c>
      <c r="C196" s="2" t="s">
        <v>8</v>
      </c>
      <c r="D196" s="2">
        <v>1</v>
      </c>
      <c r="E196" s="2" t="s">
        <v>7</v>
      </c>
    </row>
    <row r="198" spans="1:9" ht="60.1" x14ac:dyDescent="0.3">
      <c r="A198" s="2">
        <v>7</v>
      </c>
      <c r="B198" s="5" t="s">
        <v>70</v>
      </c>
      <c r="C198" s="11" t="s">
        <v>16</v>
      </c>
      <c r="D198" s="6">
        <v>1</v>
      </c>
      <c r="E198" s="6" t="s">
        <v>17</v>
      </c>
    </row>
    <row r="200" spans="1:9" x14ac:dyDescent="0.3">
      <c r="A200" s="25" t="s">
        <v>141</v>
      </c>
      <c r="B200" s="27"/>
      <c r="C200" s="27"/>
      <c r="D200" s="28"/>
      <c r="E200" s="28"/>
      <c r="F200" s="24"/>
      <c r="G200" s="24"/>
      <c r="H200" s="24"/>
      <c r="I200" s="24"/>
    </row>
    <row r="201" spans="1:9" ht="210.4" x14ac:dyDescent="0.3">
      <c r="A201" s="2">
        <v>1</v>
      </c>
      <c r="B201" s="15" t="s">
        <v>97</v>
      </c>
      <c r="C201" s="15" t="s">
        <v>96</v>
      </c>
      <c r="D201" s="2">
        <v>1</v>
      </c>
      <c r="E201" s="85" t="s">
        <v>273</v>
      </c>
    </row>
    <row r="203" spans="1:9" ht="225.4" x14ac:dyDescent="0.3">
      <c r="A203" s="2">
        <v>2</v>
      </c>
      <c r="B203" s="15" t="s">
        <v>99</v>
      </c>
      <c r="C203" s="15" t="s">
        <v>98</v>
      </c>
      <c r="D203" s="2">
        <v>1</v>
      </c>
      <c r="E203" s="85" t="s">
        <v>273</v>
      </c>
    </row>
    <row r="205" spans="1:9" ht="165.3" x14ac:dyDescent="0.3">
      <c r="A205" s="2">
        <v>3</v>
      </c>
      <c r="B205" s="12" t="s">
        <v>100</v>
      </c>
      <c r="C205" s="12" t="s">
        <v>101</v>
      </c>
      <c r="D205" s="2">
        <v>5</v>
      </c>
      <c r="E205" s="16" t="s">
        <v>0</v>
      </c>
    </row>
    <row r="207" spans="1:9" ht="225.4" x14ac:dyDescent="0.3">
      <c r="A207" s="2">
        <v>4</v>
      </c>
      <c r="B207" s="37" t="s">
        <v>142</v>
      </c>
      <c r="C207" s="37" t="s">
        <v>143</v>
      </c>
      <c r="D207" s="2">
        <v>5</v>
      </c>
      <c r="E207" s="35" t="s">
        <v>0</v>
      </c>
    </row>
    <row r="208" spans="1:9" x14ac:dyDescent="0.3">
      <c r="B208" s="37"/>
      <c r="C208" s="37"/>
      <c r="E208" s="35"/>
    </row>
    <row r="209" spans="1:9" ht="60.1" x14ac:dyDescent="0.3">
      <c r="A209" s="2">
        <v>5</v>
      </c>
      <c r="B209" s="12" t="s">
        <v>198</v>
      </c>
      <c r="C209" s="12" t="s">
        <v>199</v>
      </c>
      <c r="D209" s="2">
        <v>5</v>
      </c>
      <c r="E209" s="43" t="s">
        <v>0</v>
      </c>
    </row>
    <row r="210" spans="1:9" x14ac:dyDescent="0.3">
      <c r="B210" s="37"/>
      <c r="C210" s="37"/>
      <c r="E210" s="35"/>
    </row>
    <row r="212" spans="1:9" x14ac:dyDescent="0.3">
      <c r="A212" s="29"/>
      <c r="B212" s="30"/>
      <c r="C212" s="31" t="s">
        <v>125</v>
      </c>
      <c r="D212" s="29"/>
      <c r="E212" s="29"/>
      <c r="F212" s="32"/>
      <c r="G212" s="32"/>
      <c r="H212" s="32">
        <f>SUM(H6:H211)</f>
        <v>0</v>
      </c>
      <c r="I212" s="32">
        <f>SUM(I6:I211)</f>
        <v>0</v>
      </c>
    </row>
  </sheetData>
  <mergeCells count="1">
    <mergeCell ref="A1:I1"/>
  </mergeCells>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3"/>
  <dimension ref="A1:J80"/>
  <sheetViews>
    <sheetView tabSelected="1" view="pageBreakPreview" zoomScaleNormal="100" zoomScaleSheetLayoutView="100" workbookViewId="0">
      <selection activeCell="H80" sqref="H80"/>
    </sheetView>
  </sheetViews>
  <sheetFormatPr defaultRowHeight="13.15" x14ac:dyDescent="0.3"/>
  <cols>
    <col min="1" max="1" width="4.33203125" style="56" customWidth="1"/>
    <col min="2" max="2" width="9.33203125" style="55" customWidth="1"/>
    <col min="3" max="3" width="36.6640625" style="55" customWidth="1"/>
    <col min="4" max="4" width="6.6640625" style="58" customWidth="1"/>
    <col min="5" max="5" width="4.88671875" style="55" customWidth="1"/>
    <col min="6" max="7" width="8.33203125" style="58" customWidth="1"/>
    <col min="8" max="9" width="10.33203125" style="58" customWidth="1"/>
    <col min="10" max="10" width="15.6640625" style="55" customWidth="1"/>
    <col min="11" max="256" width="9.109375" style="55"/>
    <col min="257" max="257" width="4.33203125" style="55" customWidth="1"/>
    <col min="258" max="258" width="9.33203125" style="55" customWidth="1"/>
    <col min="259" max="259" width="36.6640625" style="55" customWidth="1"/>
    <col min="260" max="261" width="6.6640625" style="55" customWidth="1"/>
    <col min="262" max="263" width="8.33203125" style="55" customWidth="1"/>
    <col min="264" max="265" width="10.33203125" style="55" customWidth="1"/>
    <col min="266" max="266" width="15.6640625" style="55" customWidth="1"/>
    <col min="267" max="512" width="9.109375" style="55"/>
    <col min="513" max="513" width="4.33203125" style="55" customWidth="1"/>
    <col min="514" max="514" width="9.33203125" style="55" customWidth="1"/>
    <col min="515" max="515" width="36.6640625" style="55" customWidth="1"/>
    <col min="516" max="517" width="6.6640625" style="55" customWidth="1"/>
    <col min="518" max="519" width="8.33203125" style="55" customWidth="1"/>
    <col min="520" max="521" width="10.33203125" style="55" customWidth="1"/>
    <col min="522" max="522" width="15.6640625" style="55" customWidth="1"/>
    <col min="523" max="768" width="9.109375" style="55"/>
    <col min="769" max="769" width="4.33203125" style="55" customWidth="1"/>
    <col min="770" max="770" width="9.33203125" style="55" customWidth="1"/>
    <col min="771" max="771" width="36.6640625" style="55" customWidth="1"/>
    <col min="772" max="773" width="6.6640625" style="55" customWidth="1"/>
    <col min="774" max="775" width="8.33203125" style="55" customWidth="1"/>
    <col min="776" max="777" width="10.33203125" style="55" customWidth="1"/>
    <col min="778" max="778" width="15.6640625" style="55" customWidth="1"/>
    <col min="779" max="1024" width="9.109375" style="55"/>
    <col min="1025" max="1025" width="4.33203125" style="55" customWidth="1"/>
    <col min="1026" max="1026" width="9.33203125" style="55" customWidth="1"/>
    <col min="1027" max="1027" width="36.6640625" style="55" customWidth="1"/>
    <col min="1028" max="1029" width="6.6640625" style="55" customWidth="1"/>
    <col min="1030" max="1031" width="8.33203125" style="55" customWidth="1"/>
    <col min="1032" max="1033" width="10.33203125" style="55" customWidth="1"/>
    <col min="1034" max="1034" width="15.6640625" style="55" customWidth="1"/>
    <col min="1035" max="1280" width="9.109375" style="55"/>
    <col min="1281" max="1281" width="4.33203125" style="55" customWidth="1"/>
    <col min="1282" max="1282" width="9.33203125" style="55" customWidth="1"/>
    <col min="1283" max="1283" width="36.6640625" style="55" customWidth="1"/>
    <col min="1284" max="1285" width="6.6640625" style="55" customWidth="1"/>
    <col min="1286" max="1287" width="8.33203125" style="55" customWidth="1"/>
    <col min="1288" max="1289" width="10.33203125" style="55" customWidth="1"/>
    <col min="1290" max="1290" width="15.6640625" style="55" customWidth="1"/>
    <col min="1291" max="1536" width="9.109375" style="55"/>
    <col min="1537" max="1537" width="4.33203125" style="55" customWidth="1"/>
    <col min="1538" max="1538" width="9.33203125" style="55" customWidth="1"/>
    <col min="1539" max="1539" width="36.6640625" style="55" customWidth="1"/>
    <col min="1540" max="1541" width="6.6640625" style="55" customWidth="1"/>
    <col min="1542" max="1543" width="8.33203125" style="55" customWidth="1"/>
    <col min="1544" max="1545" width="10.33203125" style="55" customWidth="1"/>
    <col min="1546" max="1546" width="15.6640625" style="55" customWidth="1"/>
    <col min="1547" max="1792" width="9.109375" style="55"/>
    <col min="1793" max="1793" width="4.33203125" style="55" customWidth="1"/>
    <col min="1794" max="1794" width="9.33203125" style="55" customWidth="1"/>
    <col min="1795" max="1795" width="36.6640625" style="55" customWidth="1"/>
    <col min="1796" max="1797" width="6.6640625" style="55" customWidth="1"/>
    <col min="1798" max="1799" width="8.33203125" style="55" customWidth="1"/>
    <col min="1800" max="1801" width="10.33203125" style="55" customWidth="1"/>
    <col min="1802" max="1802" width="15.6640625" style="55" customWidth="1"/>
    <col min="1803" max="2048" width="9.109375" style="55"/>
    <col min="2049" max="2049" width="4.33203125" style="55" customWidth="1"/>
    <col min="2050" max="2050" width="9.33203125" style="55" customWidth="1"/>
    <col min="2051" max="2051" width="36.6640625" style="55" customWidth="1"/>
    <col min="2052" max="2053" width="6.6640625" style="55" customWidth="1"/>
    <col min="2054" max="2055" width="8.33203125" style="55" customWidth="1"/>
    <col min="2056" max="2057" width="10.33203125" style="55" customWidth="1"/>
    <col min="2058" max="2058" width="15.6640625" style="55" customWidth="1"/>
    <col min="2059" max="2304" width="9.109375" style="55"/>
    <col min="2305" max="2305" width="4.33203125" style="55" customWidth="1"/>
    <col min="2306" max="2306" width="9.33203125" style="55" customWidth="1"/>
    <col min="2307" max="2307" width="36.6640625" style="55" customWidth="1"/>
    <col min="2308" max="2309" width="6.6640625" style="55" customWidth="1"/>
    <col min="2310" max="2311" width="8.33203125" style="55" customWidth="1"/>
    <col min="2312" max="2313" width="10.33203125" style="55" customWidth="1"/>
    <col min="2314" max="2314" width="15.6640625" style="55" customWidth="1"/>
    <col min="2315" max="2560" width="9.109375" style="55"/>
    <col min="2561" max="2561" width="4.33203125" style="55" customWidth="1"/>
    <col min="2562" max="2562" width="9.33203125" style="55" customWidth="1"/>
    <col min="2563" max="2563" width="36.6640625" style="55" customWidth="1"/>
    <col min="2564" max="2565" width="6.6640625" style="55" customWidth="1"/>
    <col min="2566" max="2567" width="8.33203125" style="55" customWidth="1"/>
    <col min="2568" max="2569" width="10.33203125" style="55" customWidth="1"/>
    <col min="2570" max="2570" width="15.6640625" style="55" customWidth="1"/>
    <col min="2571" max="2816" width="9.109375" style="55"/>
    <col min="2817" max="2817" width="4.33203125" style="55" customWidth="1"/>
    <col min="2818" max="2818" width="9.33203125" style="55" customWidth="1"/>
    <col min="2819" max="2819" width="36.6640625" style="55" customWidth="1"/>
    <col min="2820" max="2821" width="6.6640625" style="55" customWidth="1"/>
    <col min="2822" max="2823" width="8.33203125" style="55" customWidth="1"/>
    <col min="2824" max="2825" width="10.33203125" style="55" customWidth="1"/>
    <col min="2826" max="2826" width="15.6640625" style="55" customWidth="1"/>
    <col min="2827" max="3072" width="9.109375" style="55"/>
    <col min="3073" max="3073" width="4.33203125" style="55" customWidth="1"/>
    <col min="3074" max="3074" width="9.33203125" style="55" customWidth="1"/>
    <col min="3075" max="3075" width="36.6640625" style="55" customWidth="1"/>
    <col min="3076" max="3077" width="6.6640625" style="55" customWidth="1"/>
    <col min="3078" max="3079" width="8.33203125" style="55" customWidth="1"/>
    <col min="3080" max="3081" width="10.33203125" style="55" customWidth="1"/>
    <col min="3082" max="3082" width="15.6640625" style="55" customWidth="1"/>
    <col min="3083" max="3328" width="9.109375" style="55"/>
    <col min="3329" max="3329" width="4.33203125" style="55" customWidth="1"/>
    <col min="3330" max="3330" width="9.33203125" style="55" customWidth="1"/>
    <col min="3331" max="3331" width="36.6640625" style="55" customWidth="1"/>
    <col min="3332" max="3333" width="6.6640625" style="55" customWidth="1"/>
    <col min="3334" max="3335" width="8.33203125" style="55" customWidth="1"/>
    <col min="3336" max="3337" width="10.33203125" style="55" customWidth="1"/>
    <col min="3338" max="3338" width="15.6640625" style="55" customWidth="1"/>
    <col min="3339" max="3584" width="9.109375" style="55"/>
    <col min="3585" max="3585" width="4.33203125" style="55" customWidth="1"/>
    <col min="3586" max="3586" width="9.33203125" style="55" customWidth="1"/>
    <col min="3587" max="3587" width="36.6640625" style="55" customWidth="1"/>
    <col min="3588" max="3589" width="6.6640625" style="55" customWidth="1"/>
    <col min="3590" max="3591" width="8.33203125" style="55" customWidth="1"/>
    <col min="3592" max="3593" width="10.33203125" style="55" customWidth="1"/>
    <col min="3594" max="3594" width="15.6640625" style="55" customWidth="1"/>
    <col min="3595" max="3840" width="9.109375" style="55"/>
    <col min="3841" max="3841" width="4.33203125" style="55" customWidth="1"/>
    <col min="3842" max="3842" width="9.33203125" style="55" customWidth="1"/>
    <col min="3843" max="3843" width="36.6640625" style="55" customWidth="1"/>
    <col min="3844" max="3845" width="6.6640625" style="55" customWidth="1"/>
    <col min="3846" max="3847" width="8.33203125" style="55" customWidth="1"/>
    <col min="3848" max="3849" width="10.33203125" style="55" customWidth="1"/>
    <col min="3850" max="3850" width="15.6640625" style="55" customWidth="1"/>
    <col min="3851" max="4096" width="9.109375" style="55"/>
    <col min="4097" max="4097" width="4.33203125" style="55" customWidth="1"/>
    <col min="4098" max="4098" width="9.33203125" style="55" customWidth="1"/>
    <col min="4099" max="4099" width="36.6640625" style="55" customWidth="1"/>
    <col min="4100" max="4101" width="6.6640625" style="55" customWidth="1"/>
    <col min="4102" max="4103" width="8.33203125" style="55" customWidth="1"/>
    <col min="4104" max="4105" width="10.33203125" style="55" customWidth="1"/>
    <col min="4106" max="4106" width="15.6640625" style="55" customWidth="1"/>
    <col min="4107" max="4352" width="9.109375" style="55"/>
    <col min="4353" max="4353" width="4.33203125" style="55" customWidth="1"/>
    <col min="4354" max="4354" width="9.33203125" style="55" customWidth="1"/>
    <col min="4355" max="4355" width="36.6640625" style="55" customWidth="1"/>
    <col min="4356" max="4357" width="6.6640625" style="55" customWidth="1"/>
    <col min="4358" max="4359" width="8.33203125" style="55" customWidth="1"/>
    <col min="4360" max="4361" width="10.33203125" style="55" customWidth="1"/>
    <col min="4362" max="4362" width="15.6640625" style="55" customWidth="1"/>
    <col min="4363" max="4608" width="9.109375" style="55"/>
    <col min="4609" max="4609" width="4.33203125" style="55" customWidth="1"/>
    <col min="4610" max="4610" width="9.33203125" style="55" customWidth="1"/>
    <col min="4611" max="4611" width="36.6640625" style="55" customWidth="1"/>
    <col min="4612" max="4613" width="6.6640625" style="55" customWidth="1"/>
    <col min="4614" max="4615" width="8.33203125" style="55" customWidth="1"/>
    <col min="4616" max="4617" width="10.33203125" style="55" customWidth="1"/>
    <col min="4618" max="4618" width="15.6640625" style="55" customWidth="1"/>
    <col min="4619" max="4864" width="9.109375" style="55"/>
    <col min="4865" max="4865" width="4.33203125" style="55" customWidth="1"/>
    <col min="4866" max="4866" width="9.33203125" style="55" customWidth="1"/>
    <col min="4867" max="4867" width="36.6640625" style="55" customWidth="1"/>
    <col min="4868" max="4869" width="6.6640625" style="55" customWidth="1"/>
    <col min="4870" max="4871" width="8.33203125" style="55" customWidth="1"/>
    <col min="4872" max="4873" width="10.33203125" style="55" customWidth="1"/>
    <col min="4874" max="4874" width="15.6640625" style="55" customWidth="1"/>
    <col min="4875" max="5120" width="9.109375" style="55"/>
    <col min="5121" max="5121" width="4.33203125" style="55" customWidth="1"/>
    <col min="5122" max="5122" width="9.33203125" style="55" customWidth="1"/>
    <col min="5123" max="5123" width="36.6640625" style="55" customWidth="1"/>
    <col min="5124" max="5125" width="6.6640625" style="55" customWidth="1"/>
    <col min="5126" max="5127" width="8.33203125" style="55" customWidth="1"/>
    <col min="5128" max="5129" width="10.33203125" style="55" customWidth="1"/>
    <col min="5130" max="5130" width="15.6640625" style="55" customWidth="1"/>
    <col min="5131" max="5376" width="9.109375" style="55"/>
    <col min="5377" max="5377" width="4.33203125" style="55" customWidth="1"/>
    <col min="5378" max="5378" width="9.33203125" style="55" customWidth="1"/>
    <col min="5379" max="5379" width="36.6640625" style="55" customWidth="1"/>
    <col min="5380" max="5381" width="6.6640625" style="55" customWidth="1"/>
    <col min="5382" max="5383" width="8.33203125" style="55" customWidth="1"/>
    <col min="5384" max="5385" width="10.33203125" style="55" customWidth="1"/>
    <col min="5386" max="5386" width="15.6640625" style="55" customWidth="1"/>
    <col min="5387" max="5632" width="9.109375" style="55"/>
    <col min="5633" max="5633" width="4.33203125" style="55" customWidth="1"/>
    <col min="5634" max="5634" width="9.33203125" style="55" customWidth="1"/>
    <col min="5635" max="5635" width="36.6640625" style="55" customWidth="1"/>
    <col min="5636" max="5637" width="6.6640625" style="55" customWidth="1"/>
    <col min="5638" max="5639" width="8.33203125" style="55" customWidth="1"/>
    <col min="5640" max="5641" width="10.33203125" style="55" customWidth="1"/>
    <col min="5642" max="5642" width="15.6640625" style="55" customWidth="1"/>
    <col min="5643" max="5888" width="9.109375" style="55"/>
    <col min="5889" max="5889" width="4.33203125" style="55" customWidth="1"/>
    <col min="5890" max="5890" width="9.33203125" style="55" customWidth="1"/>
    <col min="5891" max="5891" width="36.6640625" style="55" customWidth="1"/>
    <col min="5892" max="5893" width="6.6640625" style="55" customWidth="1"/>
    <col min="5894" max="5895" width="8.33203125" style="55" customWidth="1"/>
    <col min="5896" max="5897" width="10.33203125" style="55" customWidth="1"/>
    <col min="5898" max="5898" width="15.6640625" style="55" customWidth="1"/>
    <col min="5899" max="6144" width="9.109375" style="55"/>
    <col min="6145" max="6145" width="4.33203125" style="55" customWidth="1"/>
    <col min="6146" max="6146" width="9.33203125" style="55" customWidth="1"/>
    <col min="6147" max="6147" width="36.6640625" style="55" customWidth="1"/>
    <col min="6148" max="6149" width="6.6640625" style="55" customWidth="1"/>
    <col min="6150" max="6151" width="8.33203125" style="55" customWidth="1"/>
    <col min="6152" max="6153" width="10.33203125" style="55" customWidth="1"/>
    <col min="6154" max="6154" width="15.6640625" style="55" customWidth="1"/>
    <col min="6155" max="6400" width="9.109375" style="55"/>
    <col min="6401" max="6401" width="4.33203125" style="55" customWidth="1"/>
    <col min="6402" max="6402" width="9.33203125" style="55" customWidth="1"/>
    <col min="6403" max="6403" width="36.6640625" style="55" customWidth="1"/>
    <col min="6404" max="6405" width="6.6640625" style="55" customWidth="1"/>
    <col min="6406" max="6407" width="8.33203125" style="55" customWidth="1"/>
    <col min="6408" max="6409" width="10.33203125" style="55" customWidth="1"/>
    <col min="6410" max="6410" width="15.6640625" style="55" customWidth="1"/>
    <col min="6411" max="6656" width="9.109375" style="55"/>
    <col min="6657" max="6657" width="4.33203125" style="55" customWidth="1"/>
    <col min="6658" max="6658" width="9.33203125" style="55" customWidth="1"/>
    <col min="6659" max="6659" width="36.6640625" style="55" customWidth="1"/>
    <col min="6660" max="6661" width="6.6640625" style="55" customWidth="1"/>
    <col min="6662" max="6663" width="8.33203125" style="55" customWidth="1"/>
    <col min="6664" max="6665" width="10.33203125" style="55" customWidth="1"/>
    <col min="6666" max="6666" width="15.6640625" style="55" customWidth="1"/>
    <col min="6667" max="6912" width="9.109375" style="55"/>
    <col min="6913" max="6913" width="4.33203125" style="55" customWidth="1"/>
    <col min="6914" max="6914" width="9.33203125" style="55" customWidth="1"/>
    <col min="6915" max="6915" width="36.6640625" style="55" customWidth="1"/>
    <col min="6916" max="6917" width="6.6640625" style="55" customWidth="1"/>
    <col min="6918" max="6919" width="8.33203125" style="55" customWidth="1"/>
    <col min="6920" max="6921" width="10.33203125" style="55" customWidth="1"/>
    <col min="6922" max="6922" width="15.6640625" style="55" customWidth="1"/>
    <col min="6923" max="7168" width="9.109375" style="55"/>
    <col min="7169" max="7169" width="4.33203125" style="55" customWidth="1"/>
    <col min="7170" max="7170" width="9.33203125" style="55" customWidth="1"/>
    <col min="7171" max="7171" width="36.6640625" style="55" customWidth="1"/>
    <col min="7172" max="7173" width="6.6640625" style="55" customWidth="1"/>
    <col min="7174" max="7175" width="8.33203125" style="55" customWidth="1"/>
    <col min="7176" max="7177" width="10.33203125" style="55" customWidth="1"/>
    <col min="7178" max="7178" width="15.6640625" style="55" customWidth="1"/>
    <col min="7179" max="7424" width="9.109375" style="55"/>
    <col min="7425" max="7425" width="4.33203125" style="55" customWidth="1"/>
    <col min="7426" max="7426" width="9.33203125" style="55" customWidth="1"/>
    <col min="7427" max="7427" width="36.6640625" style="55" customWidth="1"/>
    <col min="7428" max="7429" width="6.6640625" style="55" customWidth="1"/>
    <col min="7430" max="7431" width="8.33203125" style="55" customWidth="1"/>
    <col min="7432" max="7433" width="10.33203125" style="55" customWidth="1"/>
    <col min="7434" max="7434" width="15.6640625" style="55" customWidth="1"/>
    <col min="7435" max="7680" width="9.109375" style="55"/>
    <col min="7681" max="7681" width="4.33203125" style="55" customWidth="1"/>
    <col min="7682" max="7682" width="9.33203125" style="55" customWidth="1"/>
    <col min="7683" max="7683" width="36.6640625" style="55" customWidth="1"/>
    <col min="7684" max="7685" width="6.6640625" style="55" customWidth="1"/>
    <col min="7686" max="7687" width="8.33203125" style="55" customWidth="1"/>
    <col min="7688" max="7689" width="10.33203125" style="55" customWidth="1"/>
    <col min="7690" max="7690" width="15.6640625" style="55" customWidth="1"/>
    <col min="7691" max="7936" width="9.109375" style="55"/>
    <col min="7937" max="7937" width="4.33203125" style="55" customWidth="1"/>
    <col min="7938" max="7938" width="9.33203125" style="55" customWidth="1"/>
    <col min="7939" max="7939" width="36.6640625" style="55" customWidth="1"/>
    <col min="7940" max="7941" width="6.6640625" style="55" customWidth="1"/>
    <col min="7942" max="7943" width="8.33203125" style="55" customWidth="1"/>
    <col min="7944" max="7945" width="10.33203125" style="55" customWidth="1"/>
    <col min="7946" max="7946" width="15.6640625" style="55" customWidth="1"/>
    <col min="7947" max="8192" width="9.109375" style="55"/>
    <col min="8193" max="8193" width="4.33203125" style="55" customWidth="1"/>
    <col min="8194" max="8194" width="9.33203125" style="55" customWidth="1"/>
    <col min="8195" max="8195" width="36.6640625" style="55" customWidth="1"/>
    <col min="8196" max="8197" width="6.6640625" style="55" customWidth="1"/>
    <col min="8198" max="8199" width="8.33203125" style="55" customWidth="1"/>
    <col min="8200" max="8201" width="10.33203125" style="55" customWidth="1"/>
    <col min="8202" max="8202" width="15.6640625" style="55" customWidth="1"/>
    <col min="8203" max="8448" width="9.109375" style="55"/>
    <col min="8449" max="8449" width="4.33203125" style="55" customWidth="1"/>
    <col min="8450" max="8450" width="9.33203125" style="55" customWidth="1"/>
    <col min="8451" max="8451" width="36.6640625" style="55" customWidth="1"/>
    <col min="8452" max="8453" width="6.6640625" style="55" customWidth="1"/>
    <col min="8454" max="8455" width="8.33203125" style="55" customWidth="1"/>
    <col min="8456" max="8457" width="10.33203125" style="55" customWidth="1"/>
    <col min="8458" max="8458" width="15.6640625" style="55" customWidth="1"/>
    <col min="8459" max="8704" width="9.109375" style="55"/>
    <col min="8705" max="8705" width="4.33203125" style="55" customWidth="1"/>
    <col min="8706" max="8706" width="9.33203125" style="55" customWidth="1"/>
    <col min="8707" max="8707" width="36.6640625" style="55" customWidth="1"/>
    <col min="8708" max="8709" width="6.6640625" style="55" customWidth="1"/>
    <col min="8710" max="8711" width="8.33203125" style="55" customWidth="1"/>
    <col min="8712" max="8713" width="10.33203125" style="55" customWidth="1"/>
    <col min="8714" max="8714" width="15.6640625" style="55" customWidth="1"/>
    <col min="8715" max="8960" width="9.109375" style="55"/>
    <col min="8961" max="8961" width="4.33203125" style="55" customWidth="1"/>
    <col min="8962" max="8962" width="9.33203125" style="55" customWidth="1"/>
    <col min="8963" max="8963" width="36.6640625" style="55" customWidth="1"/>
    <col min="8964" max="8965" width="6.6640625" style="55" customWidth="1"/>
    <col min="8966" max="8967" width="8.33203125" style="55" customWidth="1"/>
    <col min="8968" max="8969" width="10.33203125" style="55" customWidth="1"/>
    <col min="8970" max="8970" width="15.6640625" style="55" customWidth="1"/>
    <col min="8971" max="9216" width="9.109375" style="55"/>
    <col min="9217" max="9217" width="4.33203125" style="55" customWidth="1"/>
    <col min="9218" max="9218" width="9.33203125" style="55" customWidth="1"/>
    <col min="9219" max="9219" width="36.6640625" style="55" customWidth="1"/>
    <col min="9220" max="9221" width="6.6640625" style="55" customWidth="1"/>
    <col min="9222" max="9223" width="8.33203125" style="55" customWidth="1"/>
    <col min="9224" max="9225" width="10.33203125" style="55" customWidth="1"/>
    <col min="9226" max="9226" width="15.6640625" style="55" customWidth="1"/>
    <col min="9227" max="9472" width="9.109375" style="55"/>
    <col min="9473" max="9473" width="4.33203125" style="55" customWidth="1"/>
    <col min="9474" max="9474" width="9.33203125" style="55" customWidth="1"/>
    <col min="9475" max="9475" width="36.6640625" style="55" customWidth="1"/>
    <col min="9476" max="9477" width="6.6640625" style="55" customWidth="1"/>
    <col min="9478" max="9479" width="8.33203125" style="55" customWidth="1"/>
    <col min="9480" max="9481" width="10.33203125" style="55" customWidth="1"/>
    <col min="9482" max="9482" width="15.6640625" style="55" customWidth="1"/>
    <col min="9483" max="9728" width="9.109375" style="55"/>
    <col min="9729" max="9729" width="4.33203125" style="55" customWidth="1"/>
    <col min="9730" max="9730" width="9.33203125" style="55" customWidth="1"/>
    <col min="9731" max="9731" width="36.6640625" style="55" customWidth="1"/>
    <col min="9732" max="9733" width="6.6640625" style="55" customWidth="1"/>
    <col min="9734" max="9735" width="8.33203125" style="55" customWidth="1"/>
    <col min="9736" max="9737" width="10.33203125" style="55" customWidth="1"/>
    <col min="9738" max="9738" width="15.6640625" style="55" customWidth="1"/>
    <col min="9739" max="9984" width="9.109375" style="55"/>
    <col min="9985" max="9985" width="4.33203125" style="55" customWidth="1"/>
    <col min="9986" max="9986" width="9.33203125" style="55" customWidth="1"/>
    <col min="9987" max="9987" width="36.6640625" style="55" customWidth="1"/>
    <col min="9988" max="9989" width="6.6640625" style="55" customWidth="1"/>
    <col min="9990" max="9991" width="8.33203125" style="55" customWidth="1"/>
    <col min="9992" max="9993" width="10.33203125" style="55" customWidth="1"/>
    <col min="9994" max="9994" width="15.6640625" style="55" customWidth="1"/>
    <col min="9995" max="10240" width="9.109375" style="55"/>
    <col min="10241" max="10241" width="4.33203125" style="55" customWidth="1"/>
    <col min="10242" max="10242" width="9.33203125" style="55" customWidth="1"/>
    <col min="10243" max="10243" width="36.6640625" style="55" customWidth="1"/>
    <col min="10244" max="10245" width="6.6640625" style="55" customWidth="1"/>
    <col min="10246" max="10247" width="8.33203125" style="55" customWidth="1"/>
    <col min="10248" max="10249" width="10.33203125" style="55" customWidth="1"/>
    <col min="10250" max="10250" width="15.6640625" style="55" customWidth="1"/>
    <col min="10251" max="10496" width="9.109375" style="55"/>
    <col min="10497" max="10497" width="4.33203125" style="55" customWidth="1"/>
    <col min="10498" max="10498" width="9.33203125" style="55" customWidth="1"/>
    <col min="10499" max="10499" width="36.6640625" style="55" customWidth="1"/>
    <col min="10500" max="10501" width="6.6640625" style="55" customWidth="1"/>
    <col min="10502" max="10503" width="8.33203125" style="55" customWidth="1"/>
    <col min="10504" max="10505" width="10.33203125" style="55" customWidth="1"/>
    <col min="10506" max="10506" width="15.6640625" style="55" customWidth="1"/>
    <col min="10507" max="10752" width="9.109375" style="55"/>
    <col min="10753" max="10753" width="4.33203125" style="55" customWidth="1"/>
    <col min="10754" max="10754" width="9.33203125" style="55" customWidth="1"/>
    <col min="10755" max="10755" width="36.6640625" style="55" customWidth="1"/>
    <col min="10756" max="10757" width="6.6640625" style="55" customWidth="1"/>
    <col min="10758" max="10759" width="8.33203125" style="55" customWidth="1"/>
    <col min="10760" max="10761" width="10.33203125" style="55" customWidth="1"/>
    <col min="10762" max="10762" width="15.6640625" style="55" customWidth="1"/>
    <col min="10763" max="11008" width="9.109375" style="55"/>
    <col min="11009" max="11009" width="4.33203125" style="55" customWidth="1"/>
    <col min="11010" max="11010" width="9.33203125" style="55" customWidth="1"/>
    <col min="11011" max="11011" width="36.6640625" style="55" customWidth="1"/>
    <col min="11012" max="11013" width="6.6640625" style="55" customWidth="1"/>
    <col min="11014" max="11015" width="8.33203125" style="55" customWidth="1"/>
    <col min="11016" max="11017" width="10.33203125" style="55" customWidth="1"/>
    <col min="11018" max="11018" width="15.6640625" style="55" customWidth="1"/>
    <col min="11019" max="11264" width="9.109375" style="55"/>
    <col min="11265" max="11265" width="4.33203125" style="55" customWidth="1"/>
    <col min="11266" max="11266" width="9.33203125" style="55" customWidth="1"/>
    <col min="11267" max="11267" width="36.6640625" style="55" customWidth="1"/>
    <col min="11268" max="11269" width="6.6640625" style="55" customWidth="1"/>
    <col min="11270" max="11271" width="8.33203125" style="55" customWidth="1"/>
    <col min="11272" max="11273" width="10.33203125" style="55" customWidth="1"/>
    <col min="11274" max="11274" width="15.6640625" style="55" customWidth="1"/>
    <col min="11275" max="11520" width="9.109375" style="55"/>
    <col min="11521" max="11521" width="4.33203125" style="55" customWidth="1"/>
    <col min="11522" max="11522" width="9.33203125" style="55" customWidth="1"/>
    <col min="11523" max="11523" width="36.6640625" style="55" customWidth="1"/>
    <col min="11524" max="11525" width="6.6640625" style="55" customWidth="1"/>
    <col min="11526" max="11527" width="8.33203125" style="55" customWidth="1"/>
    <col min="11528" max="11529" width="10.33203125" style="55" customWidth="1"/>
    <col min="11530" max="11530" width="15.6640625" style="55" customWidth="1"/>
    <col min="11531" max="11776" width="9.109375" style="55"/>
    <col min="11777" max="11777" width="4.33203125" style="55" customWidth="1"/>
    <col min="11778" max="11778" width="9.33203125" style="55" customWidth="1"/>
    <col min="11779" max="11779" width="36.6640625" style="55" customWidth="1"/>
    <col min="11780" max="11781" width="6.6640625" style="55" customWidth="1"/>
    <col min="11782" max="11783" width="8.33203125" style="55" customWidth="1"/>
    <col min="11784" max="11785" width="10.33203125" style="55" customWidth="1"/>
    <col min="11786" max="11786" width="15.6640625" style="55" customWidth="1"/>
    <col min="11787" max="12032" width="9.109375" style="55"/>
    <col min="12033" max="12033" width="4.33203125" style="55" customWidth="1"/>
    <col min="12034" max="12034" width="9.33203125" style="55" customWidth="1"/>
    <col min="12035" max="12035" width="36.6640625" style="55" customWidth="1"/>
    <col min="12036" max="12037" width="6.6640625" style="55" customWidth="1"/>
    <col min="12038" max="12039" width="8.33203125" style="55" customWidth="1"/>
    <col min="12040" max="12041" width="10.33203125" style="55" customWidth="1"/>
    <col min="12042" max="12042" width="15.6640625" style="55" customWidth="1"/>
    <col min="12043" max="12288" width="9.109375" style="55"/>
    <col min="12289" max="12289" width="4.33203125" style="55" customWidth="1"/>
    <col min="12290" max="12290" width="9.33203125" style="55" customWidth="1"/>
    <col min="12291" max="12291" width="36.6640625" style="55" customWidth="1"/>
    <col min="12292" max="12293" width="6.6640625" style="55" customWidth="1"/>
    <col min="12294" max="12295" width="8.33203125" style="55" customWidth="1"/>
    <col min="12296" max="12297" width="10.33203125" style="55" customWidth="1"/>
    <col min="12298" max="12298" width="15.6640625" style="55" customWidth="1"/>
    <col min="12299" max="12544" width="9.109375" style="55"/>
    <col min="12545" max="12545" width="4.33203125" style="55" customWidth="1"/>
    <col min="12546" max="12546" width="9.33203125" style="55" customWidth="1"/>
    <col min="12547" max="12547" width="36.6640625" style="55" customWidth="1"/>
    <col min="12548" max="12549" width="6.6640625" style="55" customWidth="1"/>
    <col min="12550" max="12551" width="8.33203125" style="55" customWidth="1"/>
    <col min="12552" max="12553" width="10.33203125" style="55" customWidth="1"/>
    <col min="12554" max="12554" width="15.6640625" style="55" customWidth="1"/>
    <col min="12555" max="12800" width="9.109375" style="55"/>
    <col min="12801" max="12801" width="4.33203125" style="55" customWidth="1"/>
    <col min="12802" max="12802" width="9.33203125" style="55" customWidth="1"/>
    <col min="12803" max="12803" width="36.6640625" style="55" customWidth="1"/>
    <col min="12804" max="12805" width="6.6640625" style="55" customWidth="1"/>
    <col min="12806" max="12807" width="8.33203125" style="55" customWidth="1"/>
    <col min="12808" max="12809" width="10.33203125" style="55" customWidth="1"/>
    <col min="12810" max="12810" width="15.6640625" style="55" customWidth="1"/>
    <col min="12811" max="13056" width="9.109375" style="55"/>
    <col min="13057" max="13057" width="4.33203125" style="55" customWidth="1"/>
    <col min="13058" max="13058" width="9.33203125" style="55" customWidth="1"/>
    <col min="13059" max="13059" width="36.6640625" style="55" customWidth="1"/>
    <col min="13060" max="13061" width="6.6640625" style="55" customWidth="1"/>
    <col min="13062" max="13063" width="8.33203125" style="55" customWidth="1"/>
    <col min="13064" max="13065" width="10.33203125" style="55" customWidth="1"/>
    <col min="13066" max="13066" width="15.6640625" style="55" customWidth="1"/>
    <col min="13067" max="13312" width="9.109375" style="55"/>
    <col min="13313" max="13313" width="4.33203125" style="55" customWidth="1"/>
    <col min="13314" max="13314" width="9.33203125" style="55" customWidth="1"/>
    <col min="13315" max="13315" width="36.6640625" style="55" customWidth="1"/>
    <col min="13316" max="13317" width="6.6640625" style="55" customWidth="1"/>
    <col min="13318" max="13319" width="8.33203125" style="55" customWidth="1"/>
    <col min="13320" max="13321" width="10.33203125" style="55" customWidth="1"/>
    <col min="13322" max="13322" width="15.6640625" style="55" customWidth="1"/>
    <col min="13323" max="13568" width="9.109375" style="55"/>
    <col min="13569" max="13569" width="4.33203125" style="55" customWidth="1"/>
    <col min="13570" max="13570" width="9.33203125" style="55" customWidth="1"/>
    <col min="13571" max="13571" width="36.6640625" style="55" customWidth="1"/>
    <col min="13572" max="13573" width="6.6640625" style="55" customWidth="1"/>
    <col min="13574" max="13575" width="8.33203125" style="55" customWidth="1"/>
    <col min="13576" max="13577" width="10.33203125" style="55" customWidth="1"/>
    <col min="13578" max="13578" width="15.6640625" style="55" customWidth="1"/>
    <col min="13579" max="13824" width="9.109375" style="55"/>
    <col min="13825" max="13825" width="4.33203125" style="55" customWidth="1"/>
    <col min="13826" max="13826" width="9.33203125" style="55" customWidth="1"/>
    <col min="13827" max="13827" width="36.6640625" style="55" customWidth="1"/>
    <col min="13828" max="13829" width="6.6640625" style="55" customWidth="1"/>
    <col min="13830" max="13831" width="8.33203125" style="55" customWidth="1"/>
    <col min="13832" max="13833" width="10.33203125" style="55" customWidth="1"/>
    <col min="13834" max="13834" width="15.6640625" style="55" customWidth="1"/>
    <col min="13835" max="14080" width="9.109375" style="55"/>
    <col min="14081" max="14081" width="4.33203125" style="55" customWidth="1"/>
    <col min="14082" max="14082" width="9.33203125" style="55" customWidth="1"/>
    <col min="14083" max="14083" width="36.6640625" style="55" customWidth="1"/>
    <col min="14084" max="14085" width="6.6640625" style="55" customWidth="1"/>
    <col min="14086" max="14087" width="8.33203125" style="55" customWidth="1"/>
    <col min="14088" max="14089" width="10.33203125" style="55" customWidth="1"/>
    <col min="14090" max="14090" width="15.6640625" style="55" customWidth="1"/>
    <col min="14091" max="14336" width="9.109375" style="55"/>
    <col min="14337" max="14337" width="4.33203125" style="55" customWidth="1"/>
    <col min="14338" max="14338" width="9.33203125" style="55" customWidth="1"/>
    <col min="14339" max="14339" width="36.6640625" style="55" customWidth="1"/>
    <col min="14340" max="14341" width="6.6640625" style="55" customWidth="1"/>
    <col min="14342" max="14343" width="8.33203125" style="55" customWidth="1"/>
    <col min="14344" max="14345" width="10.33203125" style="55" customWidth="1"/>
    <col min="14346" max="14346" width="15.6640625" style="55" customWidth="1"/>
    <col min="14347" max="14592" width="9.109375" style="55"/>
    <col min="14593" max="14593" width="4.33203125" style="55" customWidth="1"/>
    <col min="14594" max="14594" width="9.33203125" style="55" customWidth="1"/>
    <col min="14595" max="14595" width="36.6640625" style="55" customWidth="1"/>
    <col min="14596" max="14597" width="6.6640625" style="55" customWidth="1"/>
    <col min="14598" max="14599" width="8.33203125" style="55" customWidth="1"/>
    <col min="14600" max="14601" width="10.33203125" style="55" customWidth="1"/>
    <col min="14602" max="14602" width="15.6640625" style="55" customWidth="1"/>
    <col min="14603" max="14848" width="9.109375" style="55"/>
    <col min="14849" max="14849" width="4.33203125" style="55" customWidth="1"/>
    <col min="14850" max="14850" width="9.33203125" style="55" customWidth="1"/>
    <col min="14851" max="14851" width="36.6640625" style="55" customWidth="1"/>
    <col min="14852" max="14853" width="6.6640625" style="55" customWidth="1"/>
    <col min="14854" max="14855" width="8.33203125" style="55" customWidth="1"/>
    <col min="14856" max="14857" width="10.33203125" style="55" customWidth="1"/>
    <col min="14858" max="14858" width="15.6640625" style="55" customWidth="1"/>
    <col min="14859" max="15104" width="9.109375" style="55"/>
    <col min="15105" max="15105" width="4.33203125" style="55" customWidth="1"/>
    <col min="15106" max="15106" width="9.33203125" style="55" customWidth="1"/>
    <col min="15107" max="15107" width="36.6640625" style="55" customWidth="1"/>
    <col min="15108" max="15109" width="6.6640625" style="55" customWidth="1"/>
    <col min="15110" max="15111" width="8.33203125" style="55" customWidth="1"/>
    <col min="15112" max="15113" width="10.33203125" style="55" customWidth="1"/>
    <col min="15114" max="15114" width="15.6640625" style="55" customWidth="1"/>
    <col min="15115" max="15360" width="9.109375" style="55"/>
    <col min="15361" max="15361" width="4.33203125" style="55" customWidth="1"/>
    <col min="15362" max="15362" width="9.33203125" style="55" customWidth="1"/>
    <col min="15363" max="15363" width="36.6640625" style="55" customWidth="1"/>
    <col min="15364" max="15365" width="6.6640625" style="55" customWidth="1"/>
    <col min="15366" max="15367" width="8.33203125" style="55" customWidth="1"/>
    <col min="15368" max="15369" width="10.33203125" style="55" customWidth="1"/>
    <col min="15370" max="15370" width="15.6640625" style="55" customWidth="1"/>
    <col min="15371" max="15616" width="9.109375" style="55"/>
    <col min="15617" max="15617" width="4.33203125" style="55" customWidth="1"/>
    <col min="15618" max="15618" width="9.33203125" style="55" customWidth="1"/>
    <col min="15619" max="15619" width="36.6640625" style="55" customWidth="1"/>
    <col min="15620" max="15621" width="6.6640625" style="55" customWidth="1"/>
    <col min="15622" max="15623" width="8.33203125" style="55" customWidth="1"/>
    <col min="15624" max="15625" width="10.33203125" style="55" customWidth="1"/>
    <col min="15626" max="15626" width="15.6640625" style="55" customWidth="1"/>
    <col min="15627" max="15872" width="9.109375" style="55"/>
    <col min="15873" max="15873" width="4.33203125" style="55" customWidth="1"/>
    <col min="15874" max="15874" width="9.33203125" style="55" customWidth="1"/>
    <col min="15875" max="15875" width="36.6640625" style="55" customWidth="1"/>
    <col min="15876" max="15877" width="6.6640625" style="55" customWidth="1"/>
    <col min="15878" max="15879" width="8.33203125" style="55" customWidth="1"/>
    <col min="15880" max="15881" width="10.33203125" style="55" customWidth="1"/>
    <col min="15882" max="15882" width="15.6640625" style="55" customWidth="1"/>
    <col min="15883" max="16128" width="9.109375" style="55"/>
    <col min="16129" max="16129" width="4.33203125" style="55" customWidth="1"/>
    <col min="16130" max="16130" width="9.33203125" style="55" customWidth="1"/>
    <col min="16131" max="16131" width="36.6640625" style="55" customWidth="1"/>
    <col min="16132" max="16133" width="6.6640625" style="55" customWidth="1"/>
    <col min="16134" max="16135" width="8.33203125" style="55" customWidth="1"/>
    <col min="16136" max="16137" width="10.33203125" style="55" customWidth="1"/>
    <col min="16138" max="16138" width="15.6640625" style="55" customWidth="1"/>
    <col min="16139" max="16384" width="9.109375" style="55"/>
  </cols>
  <sheetData>
    <row r="1" spans="1:10" customFormat="1" ht="33.049999999999997" customHeight="1" thickBot="1" x14ac:dyDescent="0.35">
      <c r="A1" s="92" t="s">
        <v>200</v>
      </c>
      <c r="B1" s="95"/>
      <c r="C1" s="95"/>
      <c r="D1" s="95"/>
      <c r="E1" s="95"/>
      <c r="F1" s="95"/>
      <c r="G1" s="95"/>
      <c r="H1" s="95"/>
      <c r="I1" s="96"/>
      <c r="J1" s="1"/>
    </row>
    <row r="2" spans="1:10" customFormat="1" ht="16.3" thickBot="1" x14ac:dyDescent="0.35">
      <c r="A2" s="97" t="s">
        <v>202</v>
      </c>
      <c r="B2" s="98"/>
      <c r="C2" s="98"/>
      <c r="D2" s="98"/>
      <c r="E2" s="98"/>
      <c r="F2" s="98"/>
      <c r="G2" s="98"/>
      <c r="H2" s="98"/>
      <c r="I2" s="99"/>
      <c r="J2" s="1"/>
    </row>
    <row r="3" spans="1:10" customFormat="1" ht="15.05" x14ac:dyDescent="0.3">
      <c r="A3" s="46"/>
      <c r="B3" s="46"/>
      <c r="C3" s="46"/>
      <c r="D3" s="46"/>
      <c r="E3" s="46"/>
      <c r="F3" s="1"/>
      <c r="G3" s="1"/>
      <c r="H3" s="1"/>
      <c r="I3" s="1"/>
      <c r="J3" s="1"/>
    </row>
    <row r="4" spans="1:10" s="50" customFormat="1" ht="26.3" x14ac:dyDescent="0.3">
      <c r="A4" s="47" t="s">
        <v>108</v>
      </c>
      <c r="B4" s="48" t="s">
        <v>109</v>
      </c>
      <c r="C4" s="48" t="s">
        <v>110</v>
      </c>
      <c r="D4" s="49" t="s">
        <v>111</v>
      </c>
      <c r="E4" s="48" t="s">
        <v>112</v>
      </c>
      <c r="F4" s="49" t="s">
        <v>113</v>
      </c>
      <c r="G4" s="49" t="s">
        <v>114</v>
      </c>
      <c r="H4" s="49" t="s">
        <v>115</v>
      </c>
      <c r="I4" s="49" t="s">
        <v>116</v>
      </c>
    </row>
    <row r="5" spans="1:10" ht="15.65" x14ac:dyDescent="0.3">
      <c r="A5" s="51" t="s">
        <v>203</v>
      </c>
      <c r="B5" s="52"/>
      <c r="C5" s="53"/>
      <c r="D5" s="54"/>
      <c r="E5" s="52"/>
      <c r="F5" s="54"/>
      <c r="G5" s="54"/>
      <c r="H5" s="54"/>
      <c r="I5" s="54"/>
    </row>
    <row r="6" spans="1:10" ht="78.900000000000006" x14ac:dyDescent="0.3">
      <c r="A6" s="56">
        <v>1</v>
      </c>
      <c r="B6" s="55" t="s">
        <v>204</v>
      </c>
      <c r="C6" s="57" t="s">
        <v>205</v>
      </c>
      <c r="D6" s="58">
        <v>1</v>
      </c>
      <c r="E6" s="55" t="s">
        <v>273</v>
      </c>
      <c r="F6" s="58">
        <v>0</v>
      </c>
      <c r="G6" s="58">
        <v>0</v>
      </c>
      <c r="H6" s="58">
        <f>ROUND(D6*F6, 0)</f>
        <v>0</v>
      </c>
      <c r="I6" s="58">
        <f>ROUND(D6*G6, 0)</f>
        <v>0</v>
      </c>
    </row>
    <row r="8" spans="1:10" ht="78.900000000000006" x14ac:dyDescent="0.3">
      <c r="A8" s="56">
        <v>2</v>
      </c>
      <c r="B8" s="55" t="s">
        <v>206</v>
      </c>
      <c r="C8" s="57" t="s">
        <v>207</v>
      </c>
      <c r="D8" s="58">
        <v>1</v>
      </c>
      <c r="E8" s="55" t="s">
        <v>273</v>
      </c>
      <c r="F8" s="58">
        <v>0</v>
      </c>
      <c r="G8" s="58">
        <v>0</v>
      </c>
      <c r="H8" s="58">
        <f>ROUND(D8*F8, 0)</f>
        <v>0</v>
      </c>
      <c r="I8" s="58">
        <f>ROUND(D8*G8, 0)</f>
        <v>0</v>
      </c>
    </row>
    <row r="10" spans="1:10" ht="117.7" customHeight="1" x14ac:dyDescent="0.3">
      <c r="A10" s="56">
        <v>3</v>
      </c>
      <c r="B10" s="55" t="s">
        <v>208</v>
      </c>
      <c r="C10" s="57" t="s">
        <v>209</v>
      </c>
      <c r="D10" s="58">
        <v>1</v>
      </c>
      <c r="E10" s="55" t="s">
        <v>273</v>
      </c>
      <c r="F10" s="58">
        <v>0</v>
      </c>
      <c r="G10" s="58">
        <v>0</v>
      </c>
      <c r="H10" s="58">
        <f>ROUND(D10*F10, 0)</f>
        <v>0</v>
      </c>
      <c r="I10" s="58">
        <f>ROUND(D10*G10, 0)</f>
        <v>0</v>
      </c>
    </row>
    <row r="12" spans="1:10" ht="97.05" x14ac:dyDescent="0.3">
      <c r="A12" s="56">
        <v>4</v>
      </c>
      <c r="B12" s="55" t="s">
        <v>210</v>
      </c>
      <c r="C12" s="57" t="s">
        <v>211</v>
      </c>
      <c r="D12" s="58">
        <v>1</v>
      </c>
      <c r="E12" s="55" t="s">
        <v>273</v>
      </c>
      <c r="F12" s="58">
        <v>0</v>
      </c>
      <c r="G12" s="58">
        <v>0</v>
      </c>
      <c r="H12" s="58">
        <f>ROUND(D12*F12, 0)</f>
        <v>0</v>
      </c>
      <c r="I12" s="58">
        <f>ROUND(D12*G12, 0)</f>
        <v>0</v>
      </c>
    </row>
    <row r="14" spans="1:10" ht="97.05" x14ac:dyDescent="0.3">
      <c r="A14" s="56">
        <v>5</v>
      </c>
      <c r="B14" s="55" t="s">
        <v>212</v>
      </c>
      <c r="C14" s="57" t="s">
        <v>213</v>
      </c>
      <c r="D14" s="58">
        <v>1</v>
      </c>
      <c r="E14" s="55" t="s">
        <v>273</v>
      </c>
      <c r="F14" s="58">
        <v>0</v>
      </c>
      <c r="G14" s="58">
        <v>0</v>
      </c>
      <c r="H14" s="58">
        <f>ROUND(D14*F14, 0)</f>
        <v>0</v>
      </c>
      <c r="I14" s="58">
        <f>ROUND(D14*G14, 0)</f>
        <v>0</v>
      </c>
    </row>
    <row r="16" spans="1:10" ht="83.9" x14ac:dyDescent="0.3">
      <c r="A16" s="56">
        <v>6</v>
      </c>
      <c r="B16" s="55" t="s">
        <v>214</v>
      </c>
      <c r="C16" s="57" t="s">
        <v>215</v>
      </c>
      <c r="D16" s="58">
        <v>1</v>
      </c>
      <c r="E16" s="55" t="s">
        <v>273</v>
      </c>
      <c r="F16" s="58">
        <v>0</v>
      </c>
      <c r="G16" s="58">
        <v>0</v>
      </c>
      <c r="H16" s="58">
        <f>ROUND(D16*F16, 0)</f>
        <v>0</v>
      </c>
      <c r="I16" s="58">
        <f>ROUND(D16*G16, 0)</f>
        <v>0</v>
      </c>
    </row>
    <row r="18" spans="1:9" ht="26.3" x14ac:dyDescent="0.3">
      <c r="A18" s="56">
        <v>7</v>
      </c>
      <c r="B18" s="55" t="s">
        <v>216</v>
      </c>
      <c r="C18" s="57" t="s">
        <v>217</v>
      </c>
      <c r="D18" s="58">
        <v>1</v>
      </c>
      <c r="E18" s="55" t="s">
        <v>7</v>
      </c>
      <c r="F18" s="58">
        <v>0</v>
      </c>
      <c r="G18" s="58">
        <v>0</v>
      </c>
      <c r="H18" s="58">
        <f>ROUND(D18*F18, 0)</f>
        <v>0</v>
      </c>
      <c r="I18" s="58">
        <f>ROUND(D18*G18, 0)</f>
        <v>0</v>
      </c>
    </row>
    <row r="20" spans="1:9" ht="78.900000000000006" x14ac:dyDescent="0.3">
      <c r="A20" s="56">
        <v>8</v>
      </c>
      <c r="B20" s="55" t="s">
        <v>218</v>
      </c>
      <c r="C20" s="57" t="s">
        <v>219</v>
      </c>
      <c r="D20" s="58">
        <v>1</v>
      </c>
      <c r="E20" s="55" t="s">
        <v>0</v>
      </c>
      <c r="F20" s="58">
        <v>0</v>
      </c>
      <c r="G20" s="58">
        <v>0</v>
      </c>
      <c r="H20" s="58">
        <f>ROUND(D20*F20, 0)</f>
        <v>0</v>
      </c>
      <c r="I20" s="58">
        <f>ROUND(D20*G20, 0)</f>
        <v>0</v>
      </c>
    </row>
    <row r="22" spans="1:9" ht="95.35" customHeight="1" x14ac:dyDescent="0.3">
      <c r="A22" s="56">
        <v>9</v>
      </c>
      <c r="B22" s="55" t="s">
        <v>220</v>
      </c>
      <c r="C22" s="57" t="s">
        <v>221</v>
      </c>
      <c r="D22" s="58">
        <v>1</v>
      </c>
      <c r="E22" s="55" t="s">
        <v>0</v>
      </c>
      <c r="F22" s="58">
        <v>0</v>
      </c>
      <c r="G22" s="58">
        <v>0</v>
      </c>
      <c r="H22" s="58">
        <f>ROUND(D22*F22, 0)</f>
        <v>0</v>
      </c>
      <c r="I22" s="58">
        <f>ROUND(D22*G22, 0)</f>
        <v>0</v>
      </c>
    </row>
    <row r="24" spans="1:9" ht="39.450000000000003" x14ac:dyDescent="0.3">
      <c r="A24" s="56">
        <v>10</v>
      </c>
      <c r="B24" s="55" t="s">
        <v>222</v>
      </c>
      <c r="C24" s="57" t="s">
        <v>223</v>
      </c>
      <c r="D24" s="58">
        <v>1</v>
      </c>
      <c r="E24" s="55" t="s">
        <v>0</v>
      </c>
      <c r="F24" s="58">
        <v>0</v>
      </c>
      <c r="G24" s="58">
        <v>0</v>
      </c>
      <c r="H24" s="58">
        <f>ROUND(D24*F24, 0)</f>
        <v>0</v>
      </c>
      <c r="I24" s="58">
        <f>ROUND(D24*G24, 0)</f>
        <v>0</v>
      </c>
    </row>
    <row r="26" spans="1:9" ht="65.75" x14ac:dyDescent="0.3">
      <c r="A26" s="56">
        <v>11</v>
      </c>
      <c r="B26" s="55" t="s">
        <v>224</v>
      </c>
      <c r="C26" s="57" t="s">
        <v>225</v>
      </c>
      <c r="D26" s="58">
        <v>1</v>
      </c>
      <c r="E26" s="55" t="s">
        <v>0</v>
      </c>
      <c r="F26" s="58">
        <v>0</v>
      </c>
      <c r="G26" s="58">
        <v>0</v>
      </c>
      <c r="H26" s="58">
        <f>ROUND(D26*F26, 0)</f>
        <v>0</v>
      </c>
      <c r="I26" s="58">
        <f>ROUND(D26*G26, 0)</f>
        <v>0</v>
      </c>
    </row>
    <row r="28" spans="1:9" ht="52.6" x14ac:dyDescent="0.3">
      <c r="A28" s="56">
        <v>12</v>
      </c>
      <c r="B28" s="55" t="s">
        <v>226</v>
      </c>
      <c r="C28" s="57" t="s">
        <v>227</v>
      </c>
      <c r="D28" s="58">
        <v>1</v>
      </c>
      <c r="E28" s="55" t="s">
        <v>0</v>
      </c>
      <c r="F28" s="58">
        <v>0</v>
      </c>
      <c r="G28" s="58">
        <v>0</v>
      </c>
      <c r="H28" s="58">
        <f>ROUND(D28*F28, 0)</f>
        <v>0</v>
      </c>
      <c r="I28" s="58">
        <f>ROUND(D28*G28, 0)</f>
        <v>0</v>
      </c>
    </row>
    <row r="30" spans="1:9" ht="26.3" x14ac:dyDescent="0.3">
      <c r="A30" s="56">
        <v>13</v>
      </c>
      <c r="B30" s="55" t="s">
        <v>228</v>
      </c>
      <c r="C30" s="57" t="s">
        <v>229</v>
      </c>
      <c r="D30" s="58">
        <v>1</v>
      </c>
      <c r="E30" s="55" t="s">
        <v>7</v>
      </c>
      <c r="F30" s="58">
        <v>0</v>
      </c>
      <c r="G30" s="58">
        <v>0</v>
      </c>
      <c r="H30" s="58">
        <f>ROUND(D30*F30, 0)</f>
        <v>0</v>
      </c>
      <c r="I30" s="58">
        <f>ROUND(D30*G30, 0)</f>
        <v>0</v>
      </c>
    </row>
    <row r="31" spans="1:9" x14ac:dyDescent="0.3">
      <c r="C31" s="57"/>
    </row>
    <row r="32" spans="1:9" ht="57" customHeight="1" x14ac:dyDescent="0.3">
      <c r="A32" s="56">
        <v>14</v>
      </c>
      <c r="B32" s="59" t="s">
        <v>230</v>
      </c>
      <c r="C32" s="60" t="s">
        <v>231</v>
      </c>
      <c r="D32" s="61">
        <v>1</v>
      </c>
      <c r="E32" s="59" t="s">
        <v>7</v>
      </c>
      <c r="F32" s="61">
        <v>0</v>
      </c>
      <c r="G32" s="61">
        <v>0</v>
      </c>
      <c r="H32" s="61">
        <f>ROUND(D32*F32, 0)</f>
        <v>0</v>
      </c>
      <c r="I32" s="61">
        <f>ROUND(D32*G32, 0)</f>
        <v>0</v>
      </c>
    </row>
    <row r="33" spans="1:9" x14ac:dyDescent="0.3">
      <c r="A33" s="62"/>
      <c r="B33" s="59"/>
      <c r="C33" s="60"/>
      <c r="D33" s="61"/>
      <c r="E33" s="59"/>
      <c r="F33" s="61"/>
      <c r="G33" s="61"/>
      <c r="H33" s="61"/>
      <c r="I33" s="61"/>
    </row>
    <row r="34" spans="1:9" ht="15.65" x14ac:dyDescent="0.3">
      <c r="A34" s="51" t="s">
        <v>232</v>
      </c>
      <c r="B34" s="63"/>
      <c r="C34" s="64"/>
      <c r="D34" s="65"/>
      <c r="E34" s="63"/>
      <c r="F34" s="65"/>
      <c r="G34" s="65"/>
      <c r="H34" s="65"/>
      <c r="I34" s="65"/>
    </row>
    <row r="35" spans="1:9" x14ac:dyDescent="0.3">
      <c r="A35" s="62"/>
      <c r="B35" s="59"/>
      <c r="C35" s="60"/>
      <c r="D35" s="61"/>
      <c r="E35" s="59"/>
      <c r="F35" s="61"/>
      <c r="G35" s="61"/>
      <c r="H35" s="61"/>
      <c r="I35" s="61"/>
    </row>
    <row r="36" spans="1:9" ht="78.900000000000006" x14ac:dyDescent="0.3">
      <c r="A36" s="56">
        <v>1</v>
      </c>
      <c r="B36" s="55" t="s">
        <v>204</v>
      </c>
      <c r="C36" s="57" t="s">
        <v>205</v>
      </c>
      <c r="D36" s="58">
        <v>1</v>
      </c>
      <c r="E36" s="55" t="s">
        <v>273</v>
      </c>
      <c r="F36" s="58">
        <v>0</v>
      </c>
      <c r="G36" s="58">
        <v>0</v>
      </c>
      <c r="H36" s="61">
        <f>ROUND(D36*F36, 0)</f>
        <v>0</v>
      </c>
      <c r="I36" s="61">
        <f>ROUND(D36*G36, 0)</f>
        <v>0</v>
      </c>
    </row>
    <row r="37" spans="1:9" x14ac:dyDescent="0.3">
      <c r="A37" s="62"/>
      <c r="B37" s="59"/>
      <c r="C37" s="60"/>
      <c r="D37" s="61"/>
      <c r="E37" s="59"/>
      <c r="F37" s="61"/>
      <c r="G37" s="61"/>
      <c r="H37" s="61"/>
      <c r="I37" s="61"/>
    </row>
    <row r="38" spans="1:9" ht="93.8" customHeight="1" x14ac:dyDescent="0.3">
      <c r="A38" s="56">
        <v>2</v>
      </c>
      <c r="B38" s="55" t="s">
        <v>206</v>
      </c>
      <c r="C38" s="57" t="s">
        <v>207</v>
      </c>
      <c r="D38" s="58">
        <v>1</v>
      </c>
      <c r="E38" s="55" t="s">
        <v>273</v>
      </c>
      <c r="F38" s="58">
        <v>0</v>
      </c>
      <c r="G38" s="58">
        <v>0</v>
      </c>
      <c r="H38" s="61">
        <f t="shared" ref="H38" si="0">ROUND(D38*F38, 0)</f>
        <v>0</v>
      </c>
      <c r="I38" s="61">
        <f t="shared" ref="I38" si="1">ROUND(D38*G38, 0)</f>
        <v>0</v>
      </c>
    </row>
    <row r="39" spans="1:9" x14ac:dyDescent="0.3">
      <c r="A39" s="62"/>
      <c r="B39" s="59"/>
      <c r="C39" s="60"/>
      <c r="D39" s="61"/>
      <c r="E39" s="59"/>
      <c r="F39" s="61"/>
      <c r="G39" s="61"/>
      <c r="H39" s="61"/>
      <c r="I39" s="61"/>
    </row>
    <row r="40" spans="1:9" ht="97.05" x14ac:dyDescent="0.3">
      <c r="A40" s="56">
        <v>3</v>
      </c>
      <c r="B40" s="55" t="s">
        <v>233</v>
      </c>
      <c r="C40" s="57" t="s">
        <v>234</v>
      </c>
      <c r="D40" s="58">
        <v>1</v>
      </c>
      <c r="E40" s="55" t="s">
        <v>273</v>
      </c>
      <c r="F40" s="58">
        <v>0</v>
      </c>
      <c r="G40" s="58">
        <v>0</v>
      </c>
      <c r="H40" s="61">
        <f t="shared" ref="H40" si="2">ROUND(D40*F40, 0)</f>
        <v>0</v>
      </c>
      <c r="I40" s="61">
        <f t="shared" ref="I40" si="3">ROUND(D40*G40, 0)</f>
        <v>0</v>
      </c>
    </row>
    <row r="41" spans="1:9" x14ac:dyDescent="0.3">
      <c r="A41" s="62"/>
      <c r="B41" s="59"/>
      <c r="C41" s="60"/>
      <c r="D41" s="61"/>
      <c r="E41" s="59"/>
      <c r="F41" s="61"/>
      <c r="G41" s="61"/>
      <c r="H41" s="61"/>
      <c r="I41" s="61"/>
    </row>
    <row r="42" spans="1:9" ht="97.05" x14ac:dyDescent="0.3">
      <c r="A42" s="56">
        <v>4</v>
      </c>
      <c r="B42" s="55" t="s">
        <v>235</v>
      </c>
      <c r="C42" s="57" t="s">
        <v>236</v>
      </c>
      <c r="D42" s="58">
        <v>1</v>
      </c>
      <c r="E42" s="55" t="s">
        <v>273</v>
      </c>
      <c r="F42" s="58">
        <v>0</v>
      </c>
      <c r="G42" s="58">
        <v>0</v>
      </c>
      <c r="H42" s="61">
        <f t="shared" ref="H42" si="4">ROUND(D42*F42, 0)</f>
        <v>0</v>
      </c>
      <c r="I42" s="61">
        <f t="shared" ref="I42" si="5">ROUND(D42*G42, 0)</f>
        <v>0</v>
      </c>
    </row>
    <row r="43" spans="1:9" x14ac:dyDescent="0.3">
      <c r="A43" s="62"/>
      <c r="B43" s="59"/>
      <c r="C43" s="60"/>
      <c r="D43" s="61"/>
      <c r="E43" s="59"/>
      <c r="F43" s="61"/>
      <c r="G43" s="61"/>
      <c r="H43" s="61"/>
      <c r="I43" s="61"/>
    </row>
    <row r="44" spans="1:9" ht="110.2" x14ac:dyDescent="0.3">
      <c r="A44" s="56">
        <v>5</v>
      </c>
      <c r="B44" s="55" t="s">
        <v>237</v>
      </c>
      <c r="C44" s="57" t="s">
        <v>238</v>
      </c>
      <c r="D44" s="58">
        <v>1</v>
      </c>
      <c r="E44" s="55" t="s">
        <v>273</v>
      </c>
      <c r="F44" s="58">
        <v>0</v>
      </c>
      <c r="G44" s="58">
        <v>0</v>
      </c>
      <c r="H44" s="61">
        <f t="shared" ref="H44" si="6">ROUND(D44*F44, 0)</f>
        <v>0</v>
      </c>
      <c r="I44" s="61">
        <f t="shared" ref="I44" si="7">ROUND(D44*G44, 0)</f>
        <v>0</v>
      </c>
    </row>
    <row r="45" spans="1:9" x14ac:dyDescent="0.3">
      <c r="A45" s="62"/>
      <c r="B45" s="59"/>
      <c r="C45" s="60"/>
      <c r="D45" s="61"/>
      <c r="E45" s="59"/>
      <c r="F45" s="61"/>
      <c r="G45" s="61"/>
      <c r="H45" s="61"/>
      <c r="I45" s="61"/>
    </row>
    <row r="46" spans="1:9" ht="110.2" x14ac:dyDescent="0.3">
      <c r="A46" s="56">
        <v>6</v>
      </c>
      <c r="B46" s="55" t="s">
        <v>239</v>
      </c>
      <c r="C46" s="57" t="s">
        <v>240</v>
      </c>
      <c r="D46" s="58">
        <v>1</v>
      </c>
      <c r="E46" s="55" t="s">
        <v>273</v>
      </c>
      <c r="F46" s="58">
        <v>0</v>
      </c>
      <c r="G46" s="58">
        <v>0</v>
      </c>
      <c r="H46" s="61">
        <f t="shared" ref="H46" si="8">ROUND(D46*F46, 0)</f>
        <v>0</v>
      </c>
      <c r="I46" s="61">
        <f t="shared" ref="I46" si="9">ROUND(D46*G46, 0)</f>
        <v>0</v>
      </c>
    </row>
    <row r="47" spans="1:9" x14ac:dyDescent="0.3">
      <c r="A47" s="62"/>
      <c r="B47" s="59"/>
      <c r="C47" s="60"/>
      <c r="D47" s="61"/>
      <c r="E47" s="59"/>
      <c r="F47" s="61"/>
      <c r="G47" s="61"/>
      <c r="H47" s="61"/>
      <c r="I47" s="61"/>
    </row>
    <row r="48" spans="1:9" ht="110.2" x14ac:dyDescent="0.3">
      <c r="A48" s="56">
        <v>7</v>
      </c>
      <c r="B48" s="55" t="s">
        <v>241</v>
      </c>
      <c r="C48" s="57" t="s">
        <v>242</v>
      </c>
      <c r="D48" s="58">
        <v>1</v>
      </c>
      <c r="E48" s="55" t="s">
        <v>273</v>
      </c>
      <c r="F48" s="58">
        <v>0</v>
      </c>
      <c r="G48" s="58">
        <v>0</v>
      </c>
      <c r="H48" s="61">
        <f t="shared" ref="H48" si="10">ROUND(D48*F48, 0)</f>
        <v>0</v>
      </c>
      <c r="I48" s="61">
        <f t="shared" ref="I48" si="11">ROUND(D48*G48, 0)</f>
        <v>0</v>
      </c>
    </row>
    <row r="49" spans="1:9" x14ac:dyDescent="0.3">
      <c r="A49" s="62"/>
      <c r="B49" s="59"/>
      <c r="C49" s="60"/>
      <c r="D49" s="61"/>
      <c r="E49" s="59"/>
      <c r="F49" s="61"/>
      <c r="G49" s="61"/>
      <c r="H49" s="61"/>
      <c r="I49" s="61"/>
    </row>
    <row r="50" spans="1:9" ht="97.05" x14ac:dyDescent="0.3">
      <c r="A50" s="56">
        <v>8</v>
      </c>
      <c r="B50" s="55" t="s">
        <v>208</v>
      </c>
      <c r="C50" s="57" t="s">
        <v>209</v>
      </c>
      <c r="D50" s="58">
        <v>1</v>
      </c>
      <c r="E50" s="55" t="s">
        <v>273</v>
      </c>
      <c r="F50" s="58">
        <v>0</v>
      </c>
      <c r="G50" s="58">
        <v>0</v>
      </c>
      <c r="H50" s="61">
        <f t="shared" ref="H50" si="12">ROUND(D50*F50, 0)</f>
        <v>0</v>
      </c>
      <c r="I50" s="61">
        <f t="shared" ref="I50" si="13">ROUND(D50*G50, 0)</f>
        <v>0</v>
      </c>
    </row>
    <row r="51" spans="1:9" x14ac:dyDescent="0.3">
      <c r="A51" s="62"/>
      <c r="B51" s="59"/>
      <c r="C51" s="60"/>
      <c r="D51" s="61"/>
      <c r="E51" s="59"/>
      <c r="F51" s="61"/>
      <c r="G51" s="61"/>
      <c r="H51" s="61"/>
      <c r="I51" s="61"/>
    </row>
    <row r="52" spans="1:9" ht="97.05" x14ac:dyDescent="0.3">
      <c r="A52" s="56">
        <v>9</v>
      </c>
      <c r="B52" s="55" t="s">
        <v>212</v>
      </c>
      <c r="C52" s="57" t="s">
        <v>213</v>
      </c>
      <c r="D52" s="58">
        <v>1</v>
      </c>
      <c r="E52" s="55" t="s">
        <v>273</v>
      </c>
      <c r="F52" s="58">
        <v>0</v>
      </c>
      <c r="G52" s="58">
        <v>0</v>
      </c>
      <c r="H52" s="61">
        <f t="shared" ref="H52" si="14">ROUND(D52*F52, 0)</f>
        <v>0</v>
      </c>
      <c r="I52" s="61">
        <f t="shared" ref="I52" si="15">ROUND(D52*G52, 0)</f>
        <v>0</v>
      </c>
    </row>
    <row r="53" spans="1:9" x14ac:dyDescent="0.3">
      <c r="A53" s="62"/>
      <c r="B53" s="59"/>
      <c r="C53" s="60"/>
      <c r="D53" s="61"/>
      <c r="E53" s="59"/>
      <c r="F53" s="61"/>
      <c r="G53" s="61"/>
      <c r="H53" s="61"/>
      <c r="I53" s="61"/>
    </row>
    <row r="54" spans="1:9" ht="26.3" x14ac:dyDescent="0.3">
      <c r="A54" s="56">
        <v>10</v>
      </c>
      <c r="B54" s="55" t="s">
        <v>243</v>
      </c>
      <c r="C54" s="57" t="s">
        <v>244</v>
      </c>
      <c r="D54" s="58">
        <v>2</v>
      </c>
      <c r="E54" s="55" t="s">
        <v>0</v>
      </c>
      <c r="F54" s="58">
        <v>0</v>
      </c>
      <c r="G54" s="58">
        <v>0</v>
      </c>
      <c r="H54" s="61">
        <f t="shared" ref="H54" si="16">ROUND(D54*F54, 0)</f>
        <v>0</v>
      </c>
      <c r="I54" s="61">
        <f t="shared" ref="I54" si="17">ROUND(D54*G54, 0)</f>
        <v>0</v>
      </c>
    </row>
    <row r="55" spans="1:9" x14ac:dyDescent="0.3">
      <c r="A55" s="62"/>
      <c r="B55" s="59"/>
      <c r="C55" s="60"/>
      <c r="D55" s="61"/>
      <c r="E55" s="59"/>
      <c r="F55" s="61"/>
      <c r="G55" s="61"/>
      <c r="H55" s="61"/>
      <c r="I55" s="61"/>
    </row>
    <row r="56" spans="1:9" ht="26.3" x14ac:dyDescent="0.3">
      <c r="A56" s="56">
        <v>11</v>
      </c>
      <c r="B56" s="55" t="s">
        <v>216</v>
      </c>
      <c r="C56" s="57" t="s">
        <v>217</v>
      </c>
      <c r="D56" s="58">
        <v>1</v>
      </c>
      <c r="E56" s="55" t="s">
        <v>7</v>
      </c>
      <c r="F56" s="58">
        <v>0</v>
      </c>
      <c r="G56" s="58">
        <v>0</v>
      </c>
      <c r="H56" s="61">
        <f t="shared" ref="H56" si="18">ROUND(D56*F56, 0)</f>
        <v>0</v>
      </c>
      <c r="I56" s="61">
        <f t="shared" ref="I56" si="19">ROUND(D56*G56, 0)</f>
        <v>0</v>
      </c>
    </row>
    <row r="57" spans="1:9" x14ac:dyDescent="0.3">
      <c r="A57" s="62"/>
      <c r="C57" s="57"/>
      <c r="H57" s="61"/>
      <c r="I57" s="61"/>
    </row>
    <row r="58" spans="1:9" ht="78.900000000000006" x14ac:dyDescent="0.3">
      <c r="A58" s="56">
        <v>12</v>
      </c>
      <c r="B58" s="55" t="s">
        <v>218</v>
      </c>
      <c r="C58" s="57" t="s">
        <v>219</v>
      </c>
      <c r="D58" s="58">
        <v>20</v>
      </c>
      <c r="E58" s="55" t="s">
        <v>0</v>
      </c>
      <c r="F58" s="58">
        <v>0</v>
      </c>
      <c r="G58" s="58">
        <v>0</v>
      </c>
      <c r="H58" s="61">
        <f t="shared" ref="H58" si="20">ROUND(D58*F58, 0)</f>
        <v>0</v>
      </c>
      <c r="I58" s="61">
        <f t="shared" ref="I58" si="21">ROUND(D58*G58, 0)</f>
        <v>0</v>
      </c>
    </row>
    <row r="59" spans="1:9" x14ac:dyDescent="0.3">
      <c r="A59" s="62"/>
      <c r="B59" s="59"/>
      <c r="C59" s="60"/>
      <c r="D59" s="61"/>
      <c r="E59" s="59"/>
      <c r="F59" s="61"/>
      <c r="G59" s="61"/>
      <c r="H59" s="61"/>
      <c r="I59" s="61"/>
    </row>
    <row r="60" spans="1:9" ht="93.8" customHeight="1" x14ac:dyDescent="0.3">
      <c r="A60" s="56">
        <v>13</v>
      </c>
      <c r="B60" s="55" t="s">
        <v>220</v>
      </c>
      <c r="C60" s="57" t="s">
        <v>245</v>
      </c>
      <c r="D60" s="58">
        <v>21</v>
      </c>
      <c r="E60" s="55" t="s">
        <v>0</v>
      </c>
      <c r="F60" s="58">
        <v>0</v>
      </c>
      <c r="G60" s="58">
        <v>0</v>
      </c>
      <c r="H60" s="61">
        <f t="shared" ref="H60" si="22">ROUND(D60*F60, 0)</f>
        <v>0</v>
      </c>
      <c r="I60" s="61">
        <f t="shared" ref="I60" si="23">ROUND(D60*G60, 0)</f>
        <v>0</v>
      </c>
    </row>
    <row r="61" spans="1:9" x14ac:dyDescent="0.3">
      <c r="A61" s="62"/>
      <c r="B61" s="59"/>
      <c r="C61" s="60"/>
      <c r="D61" s="61"/>
      <c r="E61" s="59"/>
      <c r="F61" s="61"/>
      <c r="G61" s="61"/>
      <c r="H61" s="61"/>
      <c r="I61" s="61"/>
    </row>
    <row r="62" spans="1:9" ht="52.6" x14ac:dyDescent="0.3">
      <c r="A62" s="56">
        <v>14</v>
      </c>
      <c r="B62" s="55" t="s">
        <v>246</v>
      </c>
      <c r="C62" s="57" t="s">
        <v>247</v>
      </c>
      <c r="D62" s="58">
        <v>2</v>
      </c>
      <c r="E62" s="55" t="s">
        <v>0</v>
      </c>
      <c r="F62" s="58">
        <v>0</v>
      </c>
      <c r="G62" s="58">
        <v>0</v>
      </c>
      <c r="H62" s="61">
        <f t="shared" ref="H62" si="24">ROUND(D62*F62, 0)</f>
        <v>0</v>
      </c>
      <c r="I62" s="61">
        <f t="shared" ref="I62" si="25">ROUND(D62*G62, 0)</f>
        <v>0</v>
      </c>
    </row>
    <row r="63" spans="1:9" x14ac:dyDescent="0.3">
      <c r="A63" s="62"/>
      <c r="B63" s="59"/>
      <c r="C63" s="60"/>
      <c r="D63" s="61"/>
      <c r="E63" s="59"/>
      <c r="F63" s="61"/>
      <c r="G63" s="61"/>
      <c r="H63" s="61"/>
      <c r="I63" s="61"/>
    </row>
    <row r="64" spans="1:9" ht="39.450000000000003" x14ac:dyDescent="0.3">
      <c r="A64" s="56">
        <v>15</v>
      </c>
      <c r="B64" s="55" t="s">
        <v>222</v>
      </c>
      <c r="C64" s="57" t="s">
        <v>248</v>
      </c>
      <c r="D64" s="58">
        <v>2</v>
      </c>
      <c r="E64" s="55" t="s">
        <v>0</v>
      </c>
      <c r="F64" s="58">
        <v>0</v>
      </c>
      <c r="G64" s="58">
        <v>0</v>
      </c>
      <c r="H64" s="61">
        <f t="shared" ref="H64" si="26">ROUND(D64*F64, 0)</f>
        <v>0</v>
      </c>
      <c r="I64" s="61">
        <f t="shared" ref="I64" si="27">ROUND(D64*G64, 0)</f>
        <v>0</v>
      </c>
    </row>
    <row r="65" spans="1:9" x14ac:dyDescent="0.3">
      <c r="A65" s="62"/>
      <c r="B65" s="59"/>
      <c r="C65" s="60"/>
      <c r="D65" s="61"/>
      <c r="E65" s="59"/>
      <c r="F65" s="61"/>
      <c r="G65" s="61"/>
      <c r="H65" s="61"/>
      <c r="I65" s="61"/>
    </row>
    <row r="66" spans="1:9" ht="65.75" x14ac:dyDescent="0.3">
      <c r="A66" s="56">
        <v>16</v>
      </c>
      <c r="B66" s="55" t="s">
        <v>249</v>
      </c>
      <c r="C66" s="57" t="s">
        <v>250</v>
      </c>
      <c r="D66" s="58">
        <v>4</v>
      </c>
      <c r="E66" s="55" t="s">
        <v>0</v>
      </c>
      <c r="F66" s="58">
        <v>0</v>
      </c>
      <c r="G66" s="58">
        <v>0</v>
      </c>
      <c r="H66" s="61">
        <f t="shared" ref="H66" si="28">ROUND(D66*F66, 0)</f>
        <v>0</v>
      </c>
      <c r="I66" s="61">
        <f t="shared" ref="I66" si="29">ROUND(D66*G66, 0)</f>
        <v>0</v>
      </c>
    </row>
    <row r="67" spans="1:9" x14ac:dyDescent="0.3">
      <c r="A67" s="62"/>
      <c r="C67" s="57"/>
      <c r="H67" s="61"/>
      <c r="I67" s="61"/>
    </row>
    <row r="68" spans="1:9" ht="52.6" x14ac:dyDescent="0.3">
      <c r="A68" s="56">
        <v>17</v>
      </c>
      <c r="B68" s="55" t="s">
        <v>251</v>
      </c>
      <c r="C68" s="57" t="s">
        <v>261</v>
      </c>
      <c r="D68" s="58">
        <v>6</v>
      </c>
      <c r="E68" s="55" t="s">
        <v>0</v>
      </c>
      <c r="F68" s="58">
        <v>0</v>
      </c>
      <c r="G68" s="58">
        <v>0</v>
      </c>
      <c r="H68" s="61">
        <f t="shared" ref="H68" si="30">ROUND(D68*F68, 0)</f>
        <v>0</v>
      </c>
      <c r="I68" s="61">
        <f t="shared" ref="I68" si="31">ROUND(D68*G68, 0)</f>
        <v>0</v>
      </c>
    </row>
    <row r="69" spans="1:9" x14ac:dyDescent="0.3">
      <c r="C69" s="57"/>
      <c r="H69" s="61"/>
      <c r="I69" s="61"/>
    </row>
    <row r="70" spans="1:9" ht="65.75" x14ac:dyDescent="0.3">
      <c r="A70" s="56">
        <v>18</v>
      </c>
      <c r="B70" s="55" t="s">
        <v>224</v>
      </c>
      <c r="C70" s="57" t="s">
        <v>225</v>
      </c>
      <c r="D70" s="58">
        <v>7</v>
      </c>
      <c r="E70" s="55" t="s">
        <v>0</v>
      </c>
      <c r="F70" s="58">
        <v>0</v>
      </c>
      <c r="G70" s="58">
        <v>0</v>
      </c>
      <c r="H70" s="61">
        <f t="shared" ref="H70" si="32">ROUND(D70*F70, 0)</f>
        <v>0</v>
      </c>
      <c r="I70" s="61">
        <f t="shared" ref="I70" si="33">ROUND(D70*G70, 0)</f>
        <v>0</v>
      </c>
    </row>
    <row r="71" spans="1:9" x14ac:dyDescent="0.3">
      <c r="B71" s="59"/>
      <c r="C71" s="60"/>
      <c r="D71" s="61"/>
      <c r="E71" s="59"/>
      <c r="F71" s="61"/>
      <c r="G71" s="61"/>
      <c r="H71" s="61"/>
      <c r="I71" s="61"/>
    </row>
    <row r="72" spans="1:9" ht="68.25" x14ac:dyDescent="0.3">
      <c r="A72" s="56">
        <v>19</v>
      </c>
      <c r="B72" s="55" t="s">
        <v>252</v>
      </c>
      <c r="C72" s="57" t="s">
        <v>253</v>
      </c>
      <c r="D72" s="58">
        <v>1</v>
      </c>
      <c r="E72" s="55" t="s">
        <v>0</v>
      </c>
      <c r="F72" s="58">
        <v>0</v>
      </c>
      <c r="G72" s="58">
        <v>0</v>
      </c>
      <c r="H72" s="61">
        <f t="shared" ref="H72" si="34">ROUND(D72*F72, 0)</f>
        <v>0</v>
      </c>
      <c r="I72" s="61">
        <f t="shared" ref="I72" si="35">ROUND(D72*G72, 0)</f>
        <v>0</v>
      </c>
    </row>
    <row r="73" spans="1:9" x14ac:dyDescent="0.3">
      <c r="B73" s="59"/>
      <c r="C73" s="60"/>
      <c r="D73" s="61"/>
      <c r="E73" s="59"/>
      <c r="F73" s="61"/>
      <c r="G73" s="61"/>
      <c r="H73" s="61"/>
      <c r="I73" s="61"/>
    </row>
    <row r="74" spans="1:9" ht="26.3" x14ac:dyDescent="0.3">
      <c r="A74" s="56">
        <v>20</v>
      </c>
      <c r="B74" s="55" t="s">
        <v>254</v>
      </c>
      <c r="C74" s="57" t="s">
        <v>255</v>
      </c>
      <c r="D74" s="58">
        <v>2</v>
      </c>
      <c r="E74" s="55" t="s">
        <v>0</v>
      </c>
      <c r="F74" s="58">
        <v>0</v>
      </c>
      <c r="G74" s="58">
        <v>0</v>
      </c>
      <c r="H74" s="61">
        <f t="shared" ref="H74" si="36">ROUND(D74*F74, 0)</f>
        <v>0</v>
      </c>
      <c r="I74" s="61">
        <f t="shared" ref="I74" si="37">ROUND(D74*G74, 0)</f>
        <v>0</v>
      </c>
    </row>
    <row r="75" spans="1:9" x14ac:dyDescent="0.3">
      <c r="B75" s="59"/>
      <c r="C75" s="60"/>
      <c r="D75" s="61"/>
      <c r="E75" s="59"/>
      <c r="F75" s="61"/>
      <c r="G75" s="61"/>
      <c r="H75" s="61"/>
      <c r="I75" s="61"/>
    </row>
    <row r="76" spans="1:9" ht="26.3" x14ac:dyDescent="0.3">
      <c r="A76" s="56">
        <v>21</v>
      </c>
      <c r="B76" s="55" t="s">
        <v>256</v>
      </c>
      <c r="C76" s="57" t="s">
        <v>257</v>
      </c>
      <c r="D76" s="58">
        <v>2</v>
      </c>
      <c r="E76" s="55" t="s">
        <v>0</v>
      </c>
      <c r="F76" s="58">
        <v>0</v>
      </c>
      <c r="G76" s="58">
        <v>0</v>
      </c>
      <c r="H76" s="61">
        <f t="shared" ref="H76" si="38">ROUND(D76*F76, 0)</f>
        <v>0</v>
      </c>
      <c r="I76" s="61">
        <f t="shared" ref="I76" si="39">ROUND(D76*G76, 0)</f>
        <v>0</v>
      </c>
    </row>
    <row r="77" spans="1:9" x14ac:dyDescent="0.3">
      <c r="C77" s="57"/>
      <c r="H77" s="61"/>
      <c r="I77" s="61"/>
    </row>
    <row r="78" spans="1:9" x14ac:dyDescent="0.3">
      <c r="A78" s="56">
        <v>22</v>
      </c>
      <c r="B78" s="55" t="s">
        <v>275</v>
      </c>
      <c r="C78" s="57" t="s">
        <v>276</v>
      </c>
      <c r="D78" s="58">
        <v>1</v>
      </c>
      <c r="E78" s="55" t="s">
        <v>7</v>
      </c>
      <c r="F78" s="58">
        <v>0</v>
      </c>
      <c r="G78" s="58">
        <v>0</v>
      </c>
      <c r="H78" s="61">
        <f t="shared" ref="H78" si="40">ROUND(D78*F78, 0)</f>
        <v>0</v>
      </c>
      <c r="I78" s="61">
        <f t="shared" ref="I78" si="41">ROUND(D78*G78, 0)</f>
        <v>0</v>
      </c>
    </row>
    <row r="79" spans="1:9" x14ac:dyDescent="0.3">
      <c r="A79" s="62"/>
      <c r="B79" s="59"/>
      <c r="C79" s="60"/>
      <c r="D79" s="61"/>
      <c r="E79" s="59"/>
      <c r="F79" s="61"/>
      <c r="G79" s="61"/>
      <c r="H79" s="61"/>
      <c r="I79" s="61"/>
    </row>
    <row r="80" spans="1:9" s="66" customFormat="1" x14ac:dyDescent="0.3">
      <c r="A80" s="47"/>
      <c r="B80" s="48"/>
      <c r="C80" s="48" t="s">
        <v>258</v>
      </c>
      <c r="D80" s="49"/>
      <c r="E80" s="48"/>
      <c r="F80" s="49"/>
      <c r="G80" s="49"/>
      <c r="H80" s="49">
        <f>ROUND(SUM(H6:H79),0)</f>
        <v>0</v>
      </c>
      <c r="I80" s="49">
        <f>ROUND(SUM(I6:I79),0)</f>
        <v>0</v>
      </c>
    </row>
  </sheetData>
  <mergeCells count="2">
    <mergeCell ref="A1:I1"/>
    <mergeCell ref="A2:I2"/>
  </mergeCells>
  <pageMargins left="0.2361111111111111" right="0.2361111111111111" top="0.69444444444444442" bottom="0.69444444444444442" header="0.41666666666666669" footer="0.41666666666666669"/>
  <pageSetup paperSize="9" orientation="portrait" useFirstPageNumber="1" horizontalDpi="1200" verticalDpi="1200" r:id="rId1"/>
  <headerFooter>
    <oddHeader>&amp;L&amp;"Times New Roman CE,Félkövér"&amp;10 Elektromosenergia-ellátás, villanyszerelés</oddHeader>
  </headerFooter>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Előlap (2)</vt:lpstr>
      <vt:lpstr>Épületgépészet</vt:lpstr>
      <vt:lpstr>Elektromosenergia-ellátás, vill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2018-02-21T10:06:26Z</dcterms:modified>
</cp:coreProperties>
</file>