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515" windowHeight="11835" tabRatio="808" activeTab="0"/>
  </bookViews>
  <sheets>
    <sheet name="Záradék (2)" sheetId="1" r:id="rId1"/>
    <sheet name="Megjegyzés" sheetId="2" r:id="rId2"/>
    <sheet name="Összesítő" sheetId="3" r:id="rId3"/>
    <sheet name="Felvonulási létesítmények" sheetId="4" r:id="rId4"/>
    <sheet name="Zsaluzás és állványozás" sheetId="5" r:id="rId5"/>
    <sheet name="Irtás, föld- és sziklamunka" sheetId="6" r:id="rId6"/>
    <sheet name="Síkalapozás" sheetId="7" r:id="rId7"/>
    <sheet name="Helyszíni beton és vasbeton mun" sheetId="8" r:id="rId8"/>
    <sheet name="Előregyártott épületszerkezeti " sheetId="9" r:id="rId9"/>
    <sheet name="Falazás és egyéb kőművesmunka" sheetId="10" r:id="rId10"/>
    <sheet name="Ácsmunka" sheetId="11" r:id="rId11"/>
    <sheet name="Vakolás és rabicolás" sheetId="12" r:id="rId12"/>
    <sheet name="Tetőfedés" sheetId="13" r:id="rId13"/>
    <sheet name="Hideg- és melegburkolatok készí" sheetId="14" r:id="rId14"/>
    <sheet name="Bádogozás" sheetId="15" r:id="rId15"/>
    <sheet name="Fa- és műanyag szerkezet elhely" sheetId="16" r:id="rId16"/>
    <sheet name="Fém nyílászáró és épületlakatos" sheetId="17" r:id="rId17"/>
    <sheet name="Felületképzés" sheetId="18" r:id="rId18"/>
    <sheet name="Szigetelés" sheetId="19" r:id="rId19"/>
    <sheet name="Kőburkolat készítése" sheetId="20" r:id="rId20"/>
    <sheet name="Környezetvédelmi berendezések, " sheetId="21" r:id="rId21"/>
    <sheet name="Épületgépészet" sheetId="22" r:id="rId22"/>
    <sheet name="Épületvillamosság" sheetId="23" r:id="rId23"/>
  </sheets>
  <definedNames/>
  <calcPr fullCalcOnLoad="1"/>
</workbook>
</file>

<file path=xl/sharedStrings.xml><?xml version="1.0" encoding="utf-8"?>
<sst xmlns="http://schemas.openxmlformats.org/spreadsheetml/2006/main" count="596" uniqueCount="297">
  <si>
    <t>Munkanem megnevezése</t>
  </si>
  <si>
    <t>Anyag összege</t>
  </si>
  <si>
    <t>Díj összege</t>
  </si>
  <si>
    <t>Ssz.</t>
  </si>
  <si>
    <t>Tételszám</t>
  </si>
  <si>
    <t>Tétel szövege</t>
  </si>
  <si>
    <t>Menny.</t>
  </si>
  <si>
    <t>Egység</t>
  </si>
  <si>
    <t>Anyag egységár</t>
  </si>
  <si>
    <t>Díj egységre</t>
  </si>
  <si>
    <t>Anyag összesen</t>
  </si>
  <si>
    <t>Díj összesen</t>
  </si>
  <si>
    <t>12-006-2-0000001</t>
  </si>
  <si>
    <t>klt</t>
  </si>
  <si>
    <t>Projekt hirdető tábla elhelyezés</t>
  </si>
  <si>
    <t>12-011-1.1-0025001</t>
  </si>
  <si>
    <t>db</t>
  </si>
  <si>
    <t>Mobil WC bérleti díj elszámolása, szállítással, heti karbantartással Mobil W.C. bérleti díj/hó</t>
  </si>
  <si>
    <t>12-012-1.1.1-0025002</t>
  </si>
  <si>
    <t>12-021-1.5-0211005</t>
  </si>
  <si>
    <t>m</t>
  </si>
  <si>
    <t>Ideiglenes kerítés, vízálló, műgyantával stabilizált faforgácslap (OSB) kerítés elhelyezése Vízálló faforgácslap (OSB), 2500x1250x15 mm méretű</t>
  </si>
  <si>
    <t>Munkanem összesen:</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</si>
  <si>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-ig, bérleti díj/hó</t>
    </r>
  </si>
  <si>
    <t>Felvonulási létesítmények</t>
  </si>
  <si>
    <t>15-002-1.1.1</t>
  </si>
  <si>
    <t>m2</t>
  </si>
  <si>
    <t>Kétoldali falzsaluzás függőleges vagy ferde sík felülettel, fa zsaluzattal, 3 m magasságig</t>
  </si>
  <si>
    <t>15-004-51.1</t>
  </si>
  <si>
    <t>Egyeneskarú lépcső zsaluzása, alátámasztó állvánnyal, 4,00 m magasságig, a fokok és lépcsőoldalak bezsaluzásával, fa zsaluzattal</t>
  </si>
  <si>
    <t>15-012-21.1-0023003</t>
  </si>
  <si>
    <t>15-012-25.1</t>
  </si>
  <si>
    <t>Védőfüggöny szerelése állványszerkezetre, műanyag hálóból</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</si>
  <si>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 munkapadló magasságig KRAUSE Stabilo homlokzati keretállvány 0,75 m padlószélességgel, 6,00 m munkapadló magasságig</t>
    </r>
  </si>
  <si>
    <t>Zsaluzás és állványozás</t>
  </si>
  <si>
    <t>21-002-1.2</t>
  </si>
  <si>
    <t>m3</t>
  </si>
  <si>
    <t>Humuszos termőréteg, termőföld leszedése, terítése gépi erővel, 18%-os terephajlásig, bármilyen talajban, szállítással, 50,1-200,0 m között</t>
  </si>
  <si>
    <t>21-003-5.1.1.3</t>
  </si>
  <si>
    <t>21-004-4.1.2-0120189</t>
  </si>
  <si>
    <t>Talajjavító réteg készítése vonalas létesítményeknél, 3,00 m szélességig vagy építményen belül, osztályozatlan kavicsból Természetes szemmegoszlású homokos kavics, THK 0/32 P-TT, Nyékládháza</t>
  </si>
  <si>
    <t>21-004-5.1.2.1</t>
  </si>
  <si>
    <t>Tükörkészítés tömörítés nélkül, sík felületen kézi erővel talajosztály: V-VI.</t>
  </si>
  <si>
    <t>21-007-2.1.1.1.2-0990001</t>
  </si>
  <si>
    <t>Földkitermelés bevágásban vagy anyagnyerő helyen és töltés- vagy depóniakészítés tömörítés nélkül, gépi erővel, 18%-os terephajlásig, I-IV. oszt. talajban, szállítással, 0-1600,0 m között, 50,1-200,0 m között Szállító útvonal öntözése</t>
  </si>
  <si>
    <t>21-008-2.2.3</t>
  </si>
  <si>
    <t>Tömörítés bármely tömörítési osztályban gépi erővel, kis felületen, tömörségi fok: 95%</t>
  </si>
  <si>
    <t>21-011-1.2.1</t>
  </si>
  <si>
    <t>Fejtett föld felrakása szállítóeszközre, géppel, talajosztály I-IV.</t>
  </si>
  <si>
    <t>21-011-5-0118002</t>
  </si>
  <si>
    <t>100 m2</t>
  </si>
  <si>
    <t>Töltésalapozás geotextíliával REHAU RAUMAT geotextília PP-ből, fehér, 150 g/m2, 7,0 kN/m, Cikkszám: 241818</t>
  </si>
  <si>
    <t>21-011-11.3</t>
  </si>
  <si>
    <t>21-011-12</t>
  </si>
  <si>
    <t>Munkahelyi depóniából építési törmelék konténerbe rakása,  kézi erővel, önálló munka esetén elszámolva, konténer szállítás nélkül</t>
  </si>
  <si>
    <r>
      <t>Munkaárok földkiemelése közművesített területen, kézi erővel, bármely konzisztenciájú talajban, dúcolás nélkül, 2,0 m</t>
    </r>
    <r>
      <rPr>
        <vertAlign val="superscript"/>
        <sz val="10"/>
        <color indexed="8"/>
        <rFont val="Times New Roman CE"/>
        <family val="0"/>
      </rPr>
      <t>2</t>
    </r>
    <r>
      <rPr>
        <sz val="10"/>
        <color indexed="8"/>
        <rFont val="Times New Roman CE"/>
        <family val="0"/>
      </rPr>
      <t xml:space="preserve"> szelvényig, IV. talajosztály</t>
    </r>
  </si>
  <si>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</si>
  <si>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</si>
  <si>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23-003-11.1-0112210</t>
  </si>
  <si>
    <r>
      <t>Szerelőbeton készítése, .....minőségű betonból 8 cm vastagságig C12/15 - X0b(H) képlékeny kavicsbeton keverék CEM 32,5 pc. D</t>
    </r>
    <r>
      <rPr>
        <vertAlign val="subscript"/>
        <sz val="10"/>
        <color indexed="8"/>
        <rFont val="Times New Roman CE"/>
        <family val="0"/>
      </rPr>
      <t>max</t>
    </r>
    <r>
      <rPr>
        <sz val="10"/>
        <color indexed="8"/>
        <rFont val="Times New Roman CE"/>
        <family val="0"/>
      </rPr>
      <t xml:space="preserve"> = 16 mm, m = 6,5 finomsági modulussal</t>
    </r>
  </si>
  <si>
    <t>Síkalapozás</t>
  </si>
  <si>
    <t>31-000-11.1.2</t>
  </si>
  <si>
    <t>Lépcsőszerkezetek bontása, betonból, C16/20 betonminőség felett</t>
  </si>
  <si>
    <t>31-000-13.2</t>
  </si>
  <si>
    <t>Beton aljzatok, járdák bontása 10 cm vastagságig, kavicsbetonból, salakbetonból</t>
  </si>
  <si>
    <t>31-000-14.2</t>
  </si>
  <si>
    <t>Beton aljzatok, járdák bontása 10 cm vastagság felett, kavicsbetonból</t>
  </si>
  <si>
    <t>31-011-3.1.2-0231410</t>
  </si>
  <si>
    <t>31-021-10.11.1.1-0231410</t>
  </si>
  <si>
    <r>
      <t>Vasbetonfal készítése,  X0v(H), XC1, XC2, XC3 környezeti osztályú, kissé képlékeny vagy képlékeny konzisztenciájú betonból, kézi bedolgozással, vibrátoros tömörítéssel, 13-24 cm vastagság között C20/25 - X0v(H) kissé képlékeny kavicsbeton keverék CEM 42,5 pc. D</t>
    </r>
    <r>
      <rPr>
        <vertAlign val="subscript"/>
        <sz val="10"/>
        <color indexed="8"/>
        <rFont val="Times New Roman CE"/>
        <family val="0"/>
      </rPr>
      <t>max</t>
    </r>
    <r>
      <rPr>
        <sz val="10"/>
        <color indexed="8"/>
        <rFont val="Times New Roman CE"/>
        <family val="0"/>
      </rPr>
      <t xml:space="preserve"> = 24 mm, m = 6,9 finomsági modulussal</t>
    </r>
  </si>
  <si>
    <r>
      <t>Lépcső készítése vasbetonból, X0v(H), XC1, XC2, XC3 környezeti osztályú, kissé képlékeny vagy képlékeny konzisztenciájú betonból, helyszíni keveréssel, kézi bedolgozással és vibrátoros tömörítéssel C20/25 - X0v(H) kissé képlékeny kavicsbeton keverék CEM 42,5 pc. D</t>
    </r>
    <r>
      <rPr>
        <vertAlign val="subscript"/>
        <sz val="10"/>
        <color indexed="8"/>
        <rFont val="Times New Roman CE"/>
        <family val="0"/>
      </rPr>
      <t>max</t>
    </r>
    <r>
      <rPr>
        <sz val="10"/>
        <color indexed="8"/>
        <rFont val="Times New Roman CE"/>
        <family val="0"/>
      </rPr>
      <t xml:space="preserve"> = 24 mm, m = 6,9 finomsági modulussal</t>
    </r>
  </si>
  <si>
    <t>Helyszíni beton és vasbeton munka</t>
  </si>
  <si>
    <t>32-000-2.1</t>
  </si>
  <si>
    <t>Vízszintes tartószerkezeti elem bontása és kiemelése, vasbeton gerenda vagy áthidaló, 0,10 t/db tömegig</t>
  </si>
  <si>
    <t>32-002-1.1.1-0119903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</si>
  <si>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1,50 m</t>
  </si>
  <si>
    <t>Előregyártott épületszerkezeti elem elhelyezése és szerelése</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</si>
  <si>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</si>
  <si>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</si>
  <si>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</si>
  <si>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</si>
  <si>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33-011-1.1.2.1.2.1.1-2132106</t>
  </si>
  <si>
    <t>Válaszfal építése, égetett agyag-kerámia termékekből, nútféderes elemekből, 100 mm falvastagságban, 500x238x100 mm-es méretű válaszfallapból, falazó, cementes mészhabarcsba falazva POROTHERM 10 N+F válaszfallap, 500x238x100 mm, M 1 (Hf10-mc) falazó, cementes mészhabarcs</t>
  </si>
  <si>
    <t>33-091-1.1.1-2110002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</si>
  <si>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M 1 (Hf10-mc) falazó, cementes mészhabarcs</t>
  </si>
  <si>
    <t>Falazás és egyéb kőművesmunka</t>
  </si>
  <si>
    <t>35-001-1</t>
  </si>
  <si>
    <t>Fa szerkezetű konzolos előtető készítése, gyalult lazúrozott elemekből, fa szelemenvázzal, bronzszínű polikarbonát fedéssel</t>
  </si>
  <si>
    <t>35-003-2.1.1-0310001</t>
  </si>
  <si>
    <r>
      <t>Szelemenek elhelyezése nagytáblás (hullámpala, táblalemez) tetőfedés alá, faszerkezetre erősítve, 100 cm</t>
    </r>
    <r>
      <rPr>
        <vertAlign val="superscript"/>
        <sz val="10"/>
        <color indexed="8"/>
        <rFont val="Times New Roman CE"/>
        <family val="0"/>
      </rPr>
      <t>2</t>
    </r>
    <r>
      <rPr>
        <sz val="10"/>
        <color indexed="8"/>
        <rFont val="Times New Roman CE"/>
        <family val="0"/>
      </rPr>
      <t xml:space="preserve"> keresztmetszetig Lucfenyő gerenda 3-6,5 m hosszú 100x100 mm-es</t>
    </r>
  </si>
  <si>
    <t>Ácsmunka</t>
  </si>
  <si>
    <t>36-001-1.1.1-0550040</t>
  </si>
  <si>
    <t>Sima oldalfalvakolat készítése kézi felhordással, belső, vakoló cementes mészhabarccsal, téglafelületen, 1,5 cm vastagságban Hvb8-mc, belső, vakoló cementes mészhabarccsal és Hs60-cm, felületképző (simító), meszes cementhabarccsal</t>
  </si>
  <si>
    <t>36-002-4-0415917</t>
  </si>
  <si>
    <t>Vékonyvakolat alapozók felhordása, kézi erővel Baumit Univerzális alapozó Cikkszám: 960125, vakolt felületre</t>
  </si>
  <si>
    <t>36-005-21.2.2.2-0415341</t>
  </si>
  <si>
    <t>Vékonyvakolatok, színvakolatok felhordása alapozott, előkészített felületre, vödrös kiszerelésű anyagból, vizes bázisú, műgyanta kötőanyagú vékonyvakolat készítése, egy rétegben, 1,5-2,5 mm-es szemcsemérettel Baumit GranoporTop (Baumit Granopor) vakolat, dörzsölt 2 mm, 9, 8, 7, 6 színcsoport</t>
  </si>
  <si>
    <t>36-007-9.2-0415421</t>
  </si>
  <si>
    <t>Lábazati vakolatok; díszítő és lábazati műgyantás kötőanyagú vakolatréteg felhordása, kézi erővel, vödrös kiszerelésű anyagból Baumit MosaikTop (Baumit Mozaik) vakolat 2 mm-es szemcseméret, 24 féle szín, Cikkszám: 255201</t>
  </si>
  <si>
    <t>36-011-7-0415908</t>
  </si>
  <si>
    <t>Üvegszövet háló beágyazása, függőleges, vízszintes,  ferde vagy íves felületen Baumit DuoContact ragasztó tapasz</t>
  </si>
  <si>
    <t>36-051-6.2.1-0149062</t>
  </si>
  <si>
    <t>Kültéri vakolóprofilok elhelyezése, utólagos (táblás) hőszigetelő rendszerhez (EPS), polisztirol,PVC,alumínium,rozsdam.acél,horg.acél, üvegszövet, 30 - 160 mm hőszigeteléshez, pozitív sarkokra MASTERPLAST Thermomaster ALU élvédő 10+10 cm üvegszövet hálóval, Cikkszám: 0105-10100000</t>
  </si>
  <si>
    <t>36-051-6.2.1-0191807</t>
  </si>
  <si>
    <t>Kültéri vakolóprofilok elhelyezése, utólagos (táblás) hőszigetelő rendszerhez (EPS), polisztirol,PVC,alumínium,rozsdam.acél,horg.acél, üvegszövet, 30 - 160 mm hőszigeteléshez, pozitív sarkokra PROTEKTOR kültéri profil pozitív sarkokra 60x90 mm utólagos hőszigeteléshez, vékony vakolathoz, alkáliálló üvegszövet, Cikkszám: 1091</t>
  </si>
  <si>
    <t>36-051-6.2.3-0191841</t>
  </si>
  <si>
    <t>Kültéri vakolóprofilok elhelyezése, utólagos (táblás) hőszigetelő rendszerhez (EPS), rozsdamentes acélból, alumíniumból, 30 - 160 mm hőszigeteléshez, lábazati indító profilok egyenes falakhoz PROTEKTOR kültéri lábazati indító profil egyenes falhoz 160 mm utólagos hőszigeteléshez, rozsdamentes acél, Cikkszám: 2114</t>
  </si>
  <si>
    <t>36-090-2.1.1</t>
  </si>
  <si>
    <t>Vakolatok pótlása, keskenyvakolatok pótlása oldalfalon, 10 cm szélességig</t>
  </si>
  <si>
    <t>Vakolás és rabicolás</t>
  </si>
  <si>
    <t>41-006-1.1-0990331</t>
  </si>
  <si>
    <t>Cserepeslemez fedés készítése színes műanyagbevonatú horganyzott acél  lemezből, 8° felett, max. 1150 mm fedőszélességű elemekből, egyszerű nyereg vagy félnyereg tetőnél LINDAB Topline LPA-L cserepeslemez 0,5 mm vtg., Classic bevonattal, standard színben</t>
  </si>
  <si>
    <t>Tetőfedés</t>
  </si>
  <si>
    <t>42-000-2.1</t>
  </si>
  <si>
    <t>Lapburkolatok bontása, padlóburkolat bármely méretű kőagyag, mozaik vagy tört mozaik (NOVA) lapból</t>
  </si>
  <si>
    <t>42-000-2.2</t>
  </si>
  <si>
    <t>Lapburkolatok bontása, fal-, pillér- és oszlopburkolat, bármely méretű mozaik, kőagyag és csempe</t>
  </si>
  <si>
    <t>42-000-3.4</t>
  </si>
  <si>
    <t>Fa-, hézagmentes műanyag- és szőnyegburkolatok bontása, gumilemez vagy PVC burkolat tekercsből, lapokból vagy lépcsőn betétként</t>
  </si>
  <si>
    <t>42-000-6.2</t>
  </si>
  <si>
    <t>Egyéb bontások, ragasztott padlóburkolat aljzatának portalanítása, a maradék ragasztószer oldószeres eltávolítása, maratása, felkaparása</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</si>
  <si>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</si>
  <si>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</si>
  <si>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42-022-1.1.1.2.1.1-0313021</t>
  </si>
  <si>
    <t>Padlóburkolat készítése, beltérben, tégla, beton, vakolt alapfelületen, gres, kőporcelán lappal, kötésben vagy hálósan, 3-5 mm vtg. ragasztóba rakva, 1-10 mm fugaszélességgel, 20x20 - 40x40 cm közötti lapmérettel MAPEI Keraflex Light S1 C2TE S1 cementkötésű ragasztóhabarcs, szürke, Ultracolor Plus fugázóhabarcs, fehér</t>
  </si>
  <si>
    <t>42-022-1.2.1.2.1.1-0313021</t>
  </si>
  <si>
    <t>Padlóburkolat készítése, kültérben, hőterhelt felületen, tégla, beton, vakolt alapfelületen, gres, kőporcelán lappal, kötésben vagy hálósan, 3-5 mm vtg. ragasztóba rakva, 1-10 mm fugaszélességgel, 20x20 - 40x40 cm közötti lapmérettel Csúszásmentes MAPEI Keraflex Light S1 C2TE S1 cementkötésű ragasztóhabarcs, szürke, Ultracolor Plus fugázóhabarcs, fehér</t>
  </si>
  <si>
    <t>42-022-2.1.2.1.1-0313021</t>
  </si>
  <si>
    <t>Lábazatburkolat készítése, beltérben, gres, kőporcelán lappal, egyenes, egysoros kivitelben, 3-5 mm ragasztóba rakva, 1-10 mm fugaszélességgel, 10 cm magasságig, 20x20 - 40×40 cm közötti lapmérettel MAPEI Keraflex Light S1 C2TE S1 cementkötésű ragasztóhabarcs, szürke, Ultracolor Plus fugázóhabarcs, fehér</t>
  </si>
  <si>
    <t>42-022-3.2.1.1.2.1-0313021</t>
  </si>
  <si>
    <t>Lépcsőburkolat készítése, kültérben, 3-10 mm ragasztóba rakva,  1-20 mm fugaszélességgel, járólap 35 cm szélességig,  3 cm lapvastagságig, (élvédelem nélkül) gres, kőporcelán lappal, 20x20 - 40×40 cm közötti lapmérettel MAPEI Keraflex Light S1 C2TE S1 cementkötésű ragasztóhabarcs, szürke, Ultracolor Plus fugázóhabarcs, fehér</t>
  </si>
  <si>
    <t>42-022-3.2.1.2.2.1-0313021</t>
  </si>
  <si>
    <t>Lépcsőburkolat készítése, kültérben, 3-10 mm ragasztóba rakva,  1-20 mm fugaszélességgel, homloklap, tagozat nélkül, gres, kőporcelán lappal, 20x20 - 40×40 cm közötti lapmérettel MAPEI Keraflex Light S1 C2TE S1 cementkötésű ragasztóhabarcs, szürke, Ultracolor Plus fugázóhabarcs, fehér</t>
  </si>
  <si>
    <t>42-071-11-0148427</t>
  </si>
  <si>
    <t>Élzáró profil elhelyezése fal és padlóburkolatok külső sarkainak védelmére, szegletes és lekerekített kialakítással, záróprofil nélkül, műanyagból, festett alumíniumból, nemesacélból, rézből, 2-30 mm magassági mérettel MUREXIN PVC lekerekített élzárósín, 10 mm, fehér, hossz: 3 m</t>
  </si>
  <si>
    <t>42-073-1.1-0313175</t>
  </si>
  <si>
    <t>Dilatációs és csatlakozó fuga kitöltése, szilikon alapú elasztikus tömítő anyaggal, 5 mm szélesség- és mélységben MAPEI Mapesil AC oldószermentes, ecetsavas, penészedésálló szilikon hézagkitöltőanyag</t>
  </si>
  <si>
    <t>Hideg- és melegburkolatok készítése, aljzat előkészítés</t>
  </si>
  <si>
    <t>43-000-5-0000001</t>
  </si>
  <si>
    <t>Lefolyó csatorna bontása 50 cm kiterített szélességig, Homlokzati hőszigetelés után visszaépítés, új csatornatartó bilincsekkel</t>
  </si>
  <si>
    <t>43-000-7</t>
  </si>
  <si>
    <t>Szegélyek, párkány könyöklő bontása, 100 cm kiterített szélességig</t>
  </si>
  <si>
    <t>43-003-8.2.1-0144455</t>
  </si>
  <si>
    <t>Ablak- vagy szemöldökpárkány színes műanyagbevonatú horganyzott acéllemezből, 50 cm kiterített szélességig LINDAB UB10 alsó (ablak) párkánylemez Lv. 0,5 mm, 150 mm széles, 2 m hosszú, Classic bevonattal, standard színben</t>
  </si>
  <si>
    <t>Bádogozás</t>
  </si>
  <si>
    <t>44-000-1.1</t>
  </si>
  <si>
    <t>44-000-1.2</t>
  </si>
  <si>
    <t>44-001-1.1.1.2-0000001</t>
  </si>
  <si>
    <t>Fa beltéri nyílászárók elhelyezése, előre kihagyott falnyílásba, utólagos elhelyezéssel, tömítés nélkül, (szerelvényezve, finom beállítással), MDF vagy keményhéjszerkezetes ajtó, 6,01-10,00 m kerület között Beltéri kazettás ajtó, tele lemezelt, egyszárnyú, MDF tokkal, kilincs nélkül, 110x210 cm Akadálymentes WC ajtó, megerősített szárnyszerkezettel, az ajtóbehúzó fogadására, mindkét oldalon rozsdamentes acél "rugdosóval" szerelve</t>
  </si>
  <si>
    <t>44-001-1.1.1.2-0131036</t>
  </si>
  <si>
    <t>Fa beltéri nyílászárók elhelyezése, előre kihagyott falnyílásba, utólagos elhelyezéssel, tömítés nélkül, (szerelvényezve, finom beállítással), MDF vagy keményhéjszerkezetes ajtó, 6,01-10,00 m kerület között Beltéri CPL fóliás ajtó, tele lemezelt, egyszárnyú, MDF tokkal, kilincs nélkül, 110x210 cm</t>
  </si>
  <si>
    <t>44-011-1.1.1-0168421</t>
  </si>
  <si>
    <t>Műanyag kültéri nyílászárók elhelyezése előre kihagyott falnyílásba, hőszigetelt, fokozott légzárású bejárati ajtó, tömítés nélkül (szerelvényezve, finom beállítással), 5,01-10,00 m kerület között FENSTHERM FUTURE kifelé nyíló tömör bejárati ajtó, 5 kamrás PROFINE 76 PVC profil, Uw&lt;1,15 W/m2K, mérete: 97 x 211 cm</t>
  </si>
  <si>
    <t>44-011-1.1.1-0168432</t>
  </si>
  <si>
    <t>Műanyag kültéri nyílászárók elhelyezése előre kihagyott falnyílásba, hőszigetelt, fokozott légzárású bejárati ajtó, tömítés nélkül (szerelvényezve, finom beállítással), 5,01-10,00 m kerület között FENSTHERM FUTURE kifelé nyíló tömör bejárati ajtó/ fix felülvilágítóval, 5 kamrás PROFINE 76 PVC profil, Uw&lt;1,15 W/m2K, mérete: 87 x 210+32 cm</t>
  </si>
  <si>
    <t>44-011-1.1.2-0000001</t>
  </si>
  <si>
    <t>Műanyag kültéri nyílászárók elhelyezése előre kihagyott falnyílásba, hőszigetelt, fokozott légzárású bejárati ajtó, tömítés nélkül (szerelvényezve, finom beállítással), 10,00 m kerület felett FENSTHERM FUTURE kifelé nyíló üvegezett kétszárnyú bejárati ajtó FIX FV, 5 kamrás PROFINE 76 PVC profil, Uw&lt;1,15 W/m2K, mérete: 136 x 210+60 cm Asszimmetrikus</t>
  </si>
  <si>
    <t>44-012-1.1.1.3.1-0168071</t>
  </si>
  <si>
    <t>Műanyag kültéri nyílászárók, hőszigetelt, fokozott légzárású ablak elhelyezése előre kihagyott falnyílásba, tömítés nélkül (szerelvényezve, finombeállítással), 4,00 m kerületig, ötkamrás profil, egyszárnyú, bukó-nyíló FENSTHERM FUTURE bukó-nyíló ablak, 5 kamrás PROFINE 76 PVC profil, Uw&lt;1,15 W/m2K, mérete: 60 x 60 cm</t>
  </si>
  <si>
    <t>44-012-1.1.1.3.2-0168053</t>
  </si>
  <si>
    <t>Műanyag kültéri nyílászárók, hőszigetelt, fokozott légzárású ablak elhelyezése előre kihagyott falnyílásba, tömítés nélkül (szerelvényezve, finombeállítással), 4,00 m kerületig, ötkamrás profil, egyszárnyú, bukó FENSTHERM FUTURE bukó ablak, 5 kamrás PROFINE 76 PVC profil, Uw&lt;1,15 W/m2K, mérete: 90 x 60 cm</t>
  </si>
  <si>
    <t>44-012-1.1.1.3.2-0168054</t>
  </si>
  <si>
    <t>Műanyag kültéri nyílászárók, hőszigetelt, fokozott légzárású ablak elhelyezése előre kihagyott falnyílásba, tömítés nélkül (szerelvényezve, finombeállítással), 4,00 m kerületig, ötkamrás profil, egyszárnyú, bukó FENSTHERM FUTURE bukó ablak, 5 kamrás PROFINE 76 PVC profil, Uw&lt;1,15 W/m2K, mérete: 135 x 60 cm</t>
  </si>
  <si>
    <t>44-012-1.1.2.5.2-0168065</t>
  </si>
  <si>
    <t>Műanyag kültéri nyílászárók, hőszigetelt, fokozott légzárású ablak elhelyezése előre kihagyott falnyílásba, tömítés nélkül (szerelvényezve, finombeállítással), 4,00 m kerület felett ötkamrás profil, egyszárnyú, bukó FENSTHERM FUTURE 2 kilincses bukó ablak, 5 kamrás PROFINE 76 PVC profil, Uw&lt;1,15 W/m2K, mérete: 220x60 cm</t>
  </si>
  <si>
    <t>44-012-1.1.2.6.1-0168118</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</si>
  <si>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FENSTHERM FUTURE váltószárnyas nyíló-bukónyíló ablak, 5 kamrás PROFINE 76 PVC profil, Uw&lt;1,15 W/m2K, mérete: 158 x 158 cm</t>
  </si>
  <si>
    <t>44-012-2</t>
  </si>
  <si>
    <t>Műanyag lécek, sorolók, kiegészítők elhelyezése (beépítéssel)</t>
  </si>
  <si>
    <t>44-013-1.1.2.6.2-0168207</t>
  </si>
  <si>
    <t>Műanyag kültéri nyílászárók elhelyezése előre kihagyott falnyílásba, hőszigetelt, fokozott légzárású erkélyajtó utólagos elhelyezéssel, tömítés nélkül (szerelvényezve, finombeállítással), 6,01-10,00 m kerület között, ötkamrás, egyszárnyú, oldaltnyíló FENSTHERM FUTURE nyíló erkélyajtó, 5 kamrás PROFINE 76 PVC profil, Uw&lt;1,15 W/m2K, mérete: 87 x 242 cm</t>
  </si>
  <si>
    <t>44-027-2.1-0000001</t>
  </si>
  <si>
    <t>Ajtó táblák, helyiség azonosítók, Braille feliratok, akadálymentes térkép, információs táblák felhelyezése</t>
  </si>
  <si>
    <t>44-090-36.1</t>
  </si>
  <si>
    <t>Szerelőhab felvitele, egy komponensű</t>
  </si>
  <si>
    <r>
      <t>m</t>
    </r>
    <r>
      <rPr>
        <vertAlign val="superscript"/>
        <sz val="10"/>
        <color indexed="8"/>
        <rFont val="Times New Roman CE"/>
        <family val="0"/>
      </rPr>
      <t>2</t>
    </r>
  </si>
  <si>
    <r>
      <t>Fa nyílászáró szerkezetek bontása,  ajtó, ablak vagy kapu, 2,00 m</t>
    </r>
    <r>
      <rPr>
        <vertAlign val="superscript"/>
        <sz val="10"/>
        <color indexed="8"/>
        <rFont val="Times New Roman CE"/>
        <family val="0"/>
      </rPr>
      <t>2</t>
    </r>
    <r>
      <rPr>
        <sz val="10"/>
        <color indexed="8"/>
        <rFont val="Times New Roman CE"/>
        <family val="0"/>
      </rPr>
      <t>-ig</t>
    </r>
  </si>
  <si>
    <r>
      <t>Fa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</si>
  <si>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t>Fa- és műanyag szerkezet elhelyezése</t>
  </si>
  <si>
    <t>45-001-3-0000001</t>
  </si>
  <si>
    <t>Kiegészítő szerelvények elhelyezése Többlet: Rozsdamentes acél ajtó lábazat, "rugdosó" felszerelése minden új beltéri ajtóra</t>
  </si>
  <si>
    <t>45-001-3-0000002</t>
  </si>
  <si>
    <t>Kiegészítő szerelvények elhelyezése Többlet: akadálymentes kilincsek felszerelése szükséges helyekre</t>
  </si>
  <si>
    <t>45-001-3.1-0134350</t>
  </si>
  <si>
    <t>Kiegészítő szerelvények elhelyezése beltéri ajtólapokhoz WC-zár DIN jobbos vagy DIN balos</t>
  </si>
  <si>
    <t>45-001-3.1-0134752</t>
  </si>
  <si>
    <t>Kiegészítő szerelvények elhelyezése beltéri ajtólapokhoz Alu körcímkés kilincsgarnitúra, BB vagy PZ előkészítéssel</t>
  </si>
  <si>
    <t>45-004-2-0000001</t>
  </si>
  <si>
    <t>Lépcsőkorlát elhelyezése rögzítés dübellel, vagy csomóponti szerkezetre Acélcső korlát, 51 mm átmérőjű dupla kézfogóval 95 és 70 cm magasságban, 10 cm magasságban legurulás ellen védő ütköző, porszórt felülettel, lekerekített lezárással (lásd akment. rendelet)</t>
  </si>
  <si>
    <t>45-004-3-0990114</t>
  </si>
  <si>
    <t>Cső kézfogó elhelyezése, falba szerelve Csőkézfogó duplasoros kialakítással padlótól 95 és 70 cm magasságban Folytonos kapaszkodást lehetővé tevő rögzítéssel (lásd akment rendelet)</t>
  </si>
  <si>
    <t>Fém nyílászáró és épületlakatos-szerkezet elhelyezése</t>
  </si>
  <si>
    <t>47-000-1.1.1.1</t>
  </si>
  <si>
    <t>Belső festéseknél felület előkészítése, részmunkák; többrétegű meszelés lekaparása bármilyen padozatú helyiségben, tagolatlan felületen</t>
  </si>
  <si>
    <t>47-000-1.21.4.1.1-0418383</t>
  </si>
  <si>
    <t>Belső festéseknél felület előkészítése, részmunkák; glettelés, diszperziós kötőanyagú glettel, vakolt felületen, tagolatlan felületen Caparol Akkordspachtel Fein paszta formájú, diszperziós kötőanyagú beltéri glettanyag, fehér</t>
  </si>
  <si>
    <t>47-000-7.1.2.2</t>
  </si>
  <si>
    <t>Fafelületek mázolásának előkészítő és részmunkái; régi olajmázolás eltávolítása fa nyílászáró szerkezetről, lekaparással (raskettázás), tagolt felületről</t>
  </si>
  <si>
    <t>47-010-1.1.1-0418316</t>
  </si>
  <si>
    <t>Normál nem egyenletes nedvszívóképességű ásványi falfelületek alapozása, felületmegerősítése, vizes-diszperziós akril bázisú alapozóval, tagolatlan felületen Capagrund pigmentált bel- és kültéri alapozó, fehér</t>
  </si>
  <si>
    <t>47-011-15-0000001</t>
  </si>
  <si>
    <t>Diszperziós festés Többlet: Akadálymentes kontrasztos színsáv festése nyílászárók kerülete mentén min. 15 cm-es szélességben</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</si>
  <si>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</si>
  <si>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</si>
  <si>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47-021-11.3</t>
  </si>
  <si>
    <t>Acélfelületek előkezelése, festéshez műhelyalapozóval, rácson, korláton, kerítésen, sodronyhálón</t>
  </si>
  <si>
    <t>47-021-31.3.1-0130391</t>
  </si>
  <si>
    <t>Acélfelületek átvonó festése rácson, korláton, kerítésen, sodronyhálón műgyanta kötőanyagú, oldószeres festékkel Trinát magasfényű zománcfesték, fekete 300, EAN: 5995061120048</t>
  </si>
  <si>
    <t>47-031-3.1.5.2</t>
  </si>
  <si>
    <t>Külső fafelületek alapmázolása, lenolajkence és polimerizált lenolajbázisú olajfestékkel, tagolt felületen</t>
  </si>
  <si>
    <t>47-031-3.5.1.2-0130895</t>
  </si>
  <si>
    <t>Külső fafelületek zománclakkozása, műgyantabázisú (alkid) oldószertartalmú zománccal, tagolt felületen Supralux Durol időjárásálló és korróziógátló zománc, barna, EAN: 5992452538116</t>
  </si>
  <si>
    <t>Felületképzés</t>
  </si>
  <si>
    <t>48-005-1.3.1.4.1-0094721</t>
  </si>
  <si>
    <t>Csapadékvíz elleni szigetelés; Egyenes rétegrendű csapadékvíz elleni szigetelés párazáró rétege, vízszintes felületen, egy rétegben, minimum 0,25 mm vastag PE fóliával BACHL PE építési fólia, natúr, 2x50 m, vtg. 150 µm</t>
  </si>
  <si>
    <t>48-007-21.21.2-0113427</t>
  </si>
  <si>
    <t>Külső fal; Hőszigetelések épületlábazaton vagy koszorún, foltonként ragasztva vagy megtámasztva (rögzítés külön tételben), egy rétegben, expandált polisztirolhab lemezzel AUSTROTHERM Expert hőszigetelő lemez, 1265x615x140 mm</t>
  </si>
  <si>
    <t>48-007-41.1.5.1-0111804</t>
  </si>
  <si>
    <t>48-010-1.1.2.1-0113305</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</si>
  <si>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AUSTROTHERM AT H80 homlokzati hőszigetelő lemez,1000x500x50 mm</t>
  </si>
  <si>
    <t>48-010-1.1.2.1-0113313</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</si>
  <si>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AUSTROTHERM AT H80 homlokzati hőszigetelő lemez,1000x500x160 mm</t>
  </si>
  <si>
    <t>48-021-1.51.2.2.1-0091316</t>
  </si>
  <si>
    <t>Szigetelések rögzítése; Hőszigetelő táblák pontszerű mechanikai rögzítése, homlokzaton, beton aljzatszerkezethez, műanyag vagy fém beütőszeges/csavaros műanyag beütődübelekkel MASTERPLAST Thermomaster D-H 235 mm, fém beütőszeges tárcsás dübel, Cikkszám: 0118-18235100</t>
  </si>
  <si>
    <r>
      <t>Födém; Padló hőszigetelő anyag elhelyezése, vízszintes felületen, nem járható födémre, szálas szigetelő anyaggal (üveggyapot, kőzetgyapot) URSA DF 44 kasírozatlan többfunkciós ásványgyapot (üveggyapot) hő- és hangszigetelő tekercs, λ</t>
    </r>
    <r>
      <rPr>
        <vertAlign val="subscript"/>
        <sz val="10"/>
        <color indexed="8"/>
        <rFont val="Times New Roman CE"/>
        <family val="0"/>
      </rPr>
      <t>D=0,044</t>
    </r>
    <r>
      <rPr>
        <sz val="10"/>
        <color indexed="8"/>
        <rFont val="Times New Roman CE"/>
        <family val="0"/>
      </rPr>
      <t xml:space="preserve"> (W/mK), 100+150 mm</t>
    </r>
  </si>
  <si>
    <t>Szigetelés</t>
  </si>
  <si>
    <t>62-002-21.3-0613950</t>
  </si>
  <si>
    <t>Egyéb használatos szegélykövek, útszegélyek készítése, alapárok kiemelése nélkül, betonhézagolással, 100 cm hosszú elemekből LEIER Quartz kerti szegélykő, szürke, 100x5x20 cm , Cikkszám: HUTJS2765</t>
  </si>
  <si>
    <t>62-003-51.2-0610958</t>
  </si>
  <si>
    <t>Térburkolat készítése rendszerkövekből  6 cm-es vastagsággal, 10x10x6 - 40x40x6 cm közötti méretekben LEIER Piazza 20x20x6 cm, szürke , Cikkszám: HUTKL2859</t>
  </si>
  <si>
    <t>Kőburkolat készítése</t>
  </si>
  <si>
    <t>93-011-2.1.2-0101011</t>
  </si>
  <si>
    <t>Azbeszttartalmú építőanyagok eltávolítása a 12/2006.(III.23) EüM rendeletnek megfelelően, bontás bejelentése a felügyeleti hatóságnak, (mentesítési terv, egyéni védőfelszerelés és vizsgálólabor kiírása a 19-093 fejezetben), erős kötésű azbeszttermékek bontása, a veszélyes hulladék szakszerű csomagolása, tárolása, elszállítása és végleges elhelyezése, azbeszttel érintett területek hepa filteres porszívózása, impregnálása maradékszál lekötő anyaggal, azbeszt tartalmú hullámpala (6 mm vtg.-ig) bontása Dunamenti Tűzvédelem veszélyes hulladék, erőskötésű azbeszttartalmú építési törmelék gyűjtő, speciális konténer, szállítási és lerakóhelyi díjjal</t>
  </si>
  <si>
    <t>Környezetvédelmi berendezések, mentesítések</t>
  </si>
  <si>
    <t>Összesen:</t>
  </si>
  <si>
    <t>KERHOME                                                                                Tervező, Kivitelező, Tanácsadó és Szolgáltató Kft.
5900 Orosháza, Móra Ferenc utca 36/A                                          Tel.: 06-30-364-1801,              
e-mail: kerhomekft@gmail.com,                                                    web: www.kerhome.hu</t>
  </si>
  <si>
    <t>Tervezői költségvetés</t>
  </si>
  <si>
    <t>Megrendelő:</t>
  </si>
  <si>
    <t>Projektfelügyelet - Országos Projekttervező,
- támogató és -felügyelő Kft.
Székhely: 1163 Bp. , Batsányi János utca 28-32. 
Iroda: 2100 Gödöllő, Dózsa György út 69/A.</t>
  </si>
  <si>
    <t>Projekt megnevezése:</t>
  </si>
  <si>
    <t>TERÜLET- ÉS TELEPÜLÉSFEJLESZTÉSI OPERATÍV PROGRAM                                                                                                  TOP 4.1.1-15                                                                                            Egészségügyi alapellátás infrastrukturális fejlesztése</t>
  </si>
  <si>
    <t>Építmény megnevezése:</t>
  </si>
  <si>
    <t>Főösszesítő</t>
  </si>
  <si>
    <t>Anyagköltség összesen</t>
  </si>
  <si>
    <t>Díjköltség összesen</t>
  </si>
  <si>
    <t>Nettó önköltség összesen:</t>
  </si>
  <si>
    <t>27% Áfa</t>
  </si>
  <si>
    <t>Bruttó összesen:</t>
  </si>
  <si>
    <t>1.</t>
  </si>
  <si>
    <t>82-001</t>
  </si>
  <si>
    <t>71-001</t>
  </si>
  <si>
    <t>62-101</t>
  </si>
  <si>
    <t>Akadálymentes gépjármű parkoló jel felfestése meglévő parkoló burkolatára (beton, kiselemes térburkolat), akment rendeletnek megfelelő méretekkel és kialakítással; Akadálymentes parkoló jelzőtábla elhelyezése, alumíniumból, fényvisszaverő kivitelben</t>
  </si>
  <si>
    <t>Megjegyzés:</t>
  </si>
  <si>
    <t xml:space="preserve">      A költségvetésben szereplő tételek és mennyiségek a vonatkozó tervekkel együtt érvényesek. Az ajánlatot adó vállalkozónak mennyiségi ellenőrzési kötelezettsége van!</t>
  </si>
  <si>
    <t xml:space="preserve">     Kivitelezés, gyártás, ajánlatadás előtt a méretek ellenőrzését el kell végezni!</t>
  </si>
  <si>
    <t xml:space="preserve">     A tervezői költségvetésben szereplő termék típusok kiválthatóak abban az esetben, ha az eltérő termék ugyanolyan, vagy jobb műszaki jellemzőkel rendelkezik, és ugyanolyan rendeltetésre használható. A termék kiváltásokat mindenesetben előzetesen le kell egyeztetni, jóvá kell hagyatni a tervezővel, illetve a műszaki ellenőrrel!</t>
  </si>
  <si>
    <t xml:space="preserve">     Az akadálymentes szerkezetek, létesítmények pontos kialakításakor az Országos Teleülésrendezési és Építési Követelményekről szóló 253/1997. (XII. 20.) Kormányrendelet (OTÉK) előírásai a követendők! A szabályszerű kialakításhoz, kivitelezéshez segítséget nyújt: "Segédlet a közszolgáltatásokhoz és egyéb szolgáltatásokhoz való egyenlő esélyű hozzáférés megteremtéséhez" http://fszk.hu/wp-content/uploads/2015/11/Seg%C3%A9dlet_2015_v2.pdf</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</si>
  <si>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</si>
  <si>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</si>
  <si>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</si>
  <si>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</si>
  <si>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42-011-2.1.1.3.1-0215096</t>
  </si>
  <si>
    <t>Padlóburkolat hordozószerkezetének felületelőkészítése beltérben, beton alapfelületen simító felületkiegyenlítés készítése 5 mm átlagos rétegvastagságban Baumit Nivello Quattro önterülő aljzatkiegyenlítő, max.: 20 mm, Cikkszám: 156204</t>
  </si>
  <si>
    <t>31-001-1.2.1-0220955</t>
  </si>
  <si>
    <t>Betonacél helyszíni szerelése  függőleges vagy vízszintes tartószerkezetbe, bordás betonacélból, 4-10 mm átmérő között FERALPI hidegen húzott bordás betonacél, 6 m-es szálban, BHB55.50  8 mm</t>
  </si>
  <si>
    <t>t</t>
  </si>
  <si>
    <t>31-001-1.2.1-0220956</t>
  </si>
  <si>
    <t>Betonacél helyszíni szerelése  függőleges vagy vízszintes tartószerkezetbe, bordás betonacélból, 4-10 mm átmérő között FERALPI hidegen húzott bordás betonacél, 6 m-es szálban, BHB55.50  10 mm</t>
  </si>
  <si>
    <t>35-090-001</t>
  </si>
  <si>
    <t>Padlástéri szervízjárda készítése fenyő pallókból deszkából, nyomvonal szerűen</t>
  </si>
  <si>
    <t>48-007-021.1.1.1-0155358</t>
  </si>
  <si>
    <t>Hőszigetelések
Külső fal;
homlokzati fal hő- és hangszigetelése,
falazott vagy monolit vasbeton szerkezeten, függőleges felületen,
vékonyvakolat alatti kőzetgyapot lemezzel
KNAUF INSULATION FKD S Thermal vakolható kőzetgyapotlap, 1000x600 mm, 160 mm vtg.</t>
  </si>
  <si>
    <r>
      <t xml:space="preserve">5932 Gádoros, Nagy u. 52.                                                                                                Hrsz.: 565                                                                                   </t>
    </r>
    <r>
      <rPr>
        <i/>
        <sz val="11"/>
        <rFont val="Century Gothic"/>
        <family val="2"/>
      </rPr>
      <t>Orvosi rendelő</t>
    </r>
  </si>
  <si>
    <t>36-051-001.1-0191002</t>
  </si>
  <si>
    <t>Beltéri vakolóprofilok elhelyezése,horganyzott acélból, alumíniumból,polisztirolból, rozsdamentes acélból,1 - 20 mm vakolatvastagsághoz,pozitív sarkokraPROTEKTOR beltéri vakolóprofil pozitív sarkokra 3 mm vakolathoz, rozsdamentes acél, Cikkszám: 2274</t>
  </si>
  <si>
    <t>42-022-1-0000001</t>
  </si>
  <si>
    <t>43-003-4.1.3.2-0993008</t>
  </si>
  <si>
    <t>Falszegély szerelése keményhéjalású tetőhöz, horganyzott acéllemezből, 40 cm kiterített szélességgel LINDAB Seamline FOP szegély tűzihorganyzott acél + Z 275 bevonat, 0,5 mm vtg., kiterített szélesség: 351-400 mm</t>
  </si>
  <si>
    <t>Padlóburkolat készítése, Többlet: Akadálymentes vezetősáv készítése kőporcelán burkolólapból, kiselemes térburkolatból, burkolatétól eltérő, kontrasztos színben, érdesített felülettel (vagy pl.: burkolólap szeleteléssel) vagy felületre ragasztott vezetősáv</t>
  </si>
  <si>
    <t>42-022-1-0000002</t>
  </si>
  <si>
    <t>Padlóburkolat készítése, Többlet: Akadálymentes vezetősáv készítése kőporcelán burkolólapból, kiselemes térburkolatból, burkolatétól eltérő, kontrasztos színben, érdesített felülettel (vagy pl.: burkolólap szeleteléssel) vagy felületre ragasztott vezetősáv - FORDULÁSJELZŐ PONT</t>
  </si>
  <si>
    <t>42-022-1-0000003</t>
  </si>
  <si>
    <t>Padlóburkolat készítése, Többlet: Akadálymentes előjelző sáv készítése kőporcelán burkolólapból, kiselemes térburkolatból, burkolatétól eltérő, kontrasztos színben, érdesített felülettel (vagy pl.: burkolólap szeleteléssel) vagy felületre ragasztott előjelző sáv</t>
  </si>
  <si>
    <t>21-003-001.1.2.3</t>
  </si>
  <si>
    <t>Lyukfúrás vagy kisméretű földkiemelés, oszlop,alaptest vagy lehorgonyzás részére,
kézi erővel, 2 m mélységig,
0,31-0,70 m átmérő között,
IV. talajosztály</t>
  </si>
  <si>
    <t>23-003-003-0232210</t>
  </si>
  <si>
    <t>Beton- és vasbetonalapok
Vasbeton sáv-, talp-, lemez- vagy gerendaalapkészítésehelyszínen kevert.....minőségű betonból
C20/25 - X0v(H) képlékeny kavicsbeton keverék CEM 32,5 pc. Dçmax = 16 mm, m = 6,6 finomsági modulussal</t>
  </si>
  <si>
    <t>31-001-002-0452003</t>
  </si>
  <si>
    <t>Betonacél-szerelésHegesztett betonacél háló szerelése tartószerkezetbeHegesztett acélháló; 5,10 x 2,15 m; 150 x 150 mm osztással Ř 6,00 / 6,00</t>
  </si>
  <si>
    <t>31-030-11.1.1.2-0121410</t>
  </si>
  <si>
    <t>Beton aljzat készítése helyszínen kevert betonból, kézi továbbítással és bedolgozással, merev aljzatra, tartószerkezetre léccel lehúzva, kavicsbetonból, C 8/10 - C 16/20 kissé képlékeny konzisztenciájú betonból, 6 cm vastagság felett C16/20 - X0b(H) kissé képlékeny kavicsbeton keverék CEM 42,5 pc. Dmax = 24 mm, m = 6,8 finomsági modulussal</t>
  </si>
  <si>
    <t>Kelt.: Orosháza, 2017. 03. 01.</t>
  </si>
  <si>
    <t>Épületgépészeti munkák (szakági mennyiségszámításból átvezetendő)</t>
  </si>
  <si>
    <t>Épületvillamossági munkák (szakági mennyiségszámításból átvezetendő)</t>
  </si>
  <si>
    <t>Épületgépészeti munkák elkészítése (szakági mennyiségszámításban kirészletezve)</t>
  </si>
  <si>
    <t>Általános épületvillamossági munkák (szakági mennyiségszámításban kirészletezve)</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</si>
</sst>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_ ;\-#,##0\ "/>
    <numFmt numFmtId="165" formatCode="#,##0.0\ &quot;Ft&quot;"/>
    <numFmt numFmtId="166" formatCode="#,##0\ &quot;Ft&quot;"/>
  </numFmts>
  <fonts count="6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0"/>
      <name val="Arial"/>
      <family val="2"/>
    </font>
    <font>
      <b/>
      <sz val="12"/>
      <name val="Times New Roman CE"/>
      <family val="0"/>
    </font>
    <font>
      <b/>
      <sz val="11"/>
      <name val="Century Gothic"/>
      <family val="2"/>
    </font>
    <font>
      <b/>
      <sz val="11"/>
      <name val="Times New Roman CE"/>
      <family val="0"/>
    </font>
    <font>
      <sz val="11"/>
      <name val="Century Gothic"/>
      <family val="2"/>
    </font>
    <font>
      <sz val="12"/>
      <name val="Times New Roman CE"/>
      <family val="0"/>
    </font>
    <font>
      <sz val="11"/>
      <name val="Times New Roman CE"/>
      <family val="0"/>
    </font>
    <font>
      <i/>
      <sz val="11"/>
      <name val="Century Gothic"/>
      <family val="2"/>
    </font>
    <font>
      <b/>
      <sz val="12"/>
      <name val="Century Gothic"/>
      <family val="2"/>
    </font>
    <font>
      <sz val="12"/>
      <name val="Century Gothic"/>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b/>
      <sz val="12"/>
      <color indexed="8"/>
      <name val="Century Gothic"/>
      <family val="2"/>
    </font>
    <font>
      <b/>
      <sz val="14"/>
      <color indexed="8"/>
      <name val="Century Gothic"/>
      <family val="2"/>
    </font>
    <font>
      <b/>
      <sz val="12"/>
      <name val="Calibri"/>
      <family val="2"/>
    </font>
    <font>
      <sz val="12"/>
      <name val="Calibri"/>
      <family val="2"/>
    </font>
    <font>
      <b/>
      <sz val="11"/>
      <name val="Calibri"/>
      <family val="2"/>
    </font>
    <font>
      <sz val="11"/>
      <name val="Calibri"/>
      <family val="2"/>
    </font>
    <font>
      <sz val="12"/>
      <color indexed="8"/>
      <name val="Century Gothic"/>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2"/>
      <color theme="1"/>
      <name val="Century Gothic"/>
      <family val="2"/>
    </font>
    <font>
      <b/>
      <sz val="14"/>
      <color theme="1"/>
      <name val="Century Gothic"/>
      <family val="2"/>
    </font>
    <font>
      <sz val="12"/>
      <color theme="1"/>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0" applyNumberFormat="0" applyBorder="0" applyAlignment="0" applyProtection="0"/>
    <xf numFmtId="0" fontId="51" fillId="30" borderId="8" applyNumberFormat="0" applyAlignment="0" applyProtection="0"/>
    <xf numFmtId="0" fontId="52" fillId="0" borderId="0" applyNumberFormat="0" applyFill="0" applyBorder="0" applyAlignment="0" applyProtection="0"/>
    <xf numFmtId="0" fontId="5" fillId="0" borderId="0">
      <alignment/>
      <protection/>
    </xf>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102">
    <xf numFmtId="0" fontId="0" fillId="0" borderId="0" xfId="0" applyFont="1" applyAlignment="1">
      <alignment/>
    </xf>
    <xf numFmtId="0" fontId="57" fillId="0" borderId="0" xfId="0" applyFont="1" applyAlignment="1">
      <alignment vertical="top" wrapText="1"/>
    </xf>
    <xf numFmtId="49" fontId="57" fillId="0" borderId="0" xfId="0" applyNumberFormat="1" applyFont="1" applyAlignment="1">
      <alignment vertical="top" wrapText="1"/>
    </xf>
    <xf numFmtId="0" fontId="58" fillId="0" borderId="10" xfId="0" applyFont="1" applyBorder="1" applyAlignment="1">
      <alignment vertical="top" wrapText="1"/>
    </xf>
    <xf numFmtId="0" fontId="58" fillId="0" borderId="0" xfId="0" applyFont="1" applyAlignment="1">
      <alignment vertical="top" wrapText="1"/>
    </xf>
    <xf numFmtId="0" fontId="58" fillId="0" borderId="10" xfId="0" applyFont="1" applyBorder="1" applyAlignment="1">
      <alignment horizontal="right" vertical="top" wrapText="1"/>
    </xf>
    <xf numFmtId="0" fontId="57" fillId="0" borderId="0" xfId="0" applyFont="1" applyAlignment="1">
      <alignment horizontal="right" vertical="top" wrapText="1"/>
    </xf>
    <xf numFmtId="0" fontId="58" fillId="0" borderId="10" xfId="0" applyFont="1" applyBorder="1" applyAlignment="1">
      <alignment horizontal="left" vertical="top" wrapText="1"/>
    </xf>
    <xf numFmtId="0" fontId="57" fillId="0" borderId="0" xfId="0" applyFont="1" applyAlignment="1">
      <alignment horizontal="left" vertical="top" wrapText="1"/>
    </xf>
    <xf numFmtId="0" fontId="58" fillId="0" borderId="0" xfId="0" applyFont="1" applyBorder="1" applyAlignment="1">
      <alignment vertical="top" wrapText="1"/>
    </xf>
    <xf numFmtId="0" fontId="59" fillId="0" borderId="0" xfId="0" applyFont="1" applyAlignment="1">
      <alignment vertical="top" wrapText="1"/>
    </xf>
    <xf numFmtId="0" fontId="60" fillId="0" borderId="10" xfId="0" applyFont="1" applyBorder="1" applyAlignment="1">
      <alignment vertical="top" wrapText="1"/>
    </xf>
    <xf numFmtId="0" fontId="0" fillId="0" borderId="0" xfId="0" applyFill="1" applyBorder="1" applyAlignment="1">
      <alignment/>
    </xf>
    <xf numFmtId="0" fontId="0" fillId="0" borderId="0" xfId="0" applyFill="1" applyAlignment="1">
      <alignment/>
    </xf>
    <xf numFmtId="0" fontId="61" fillId="0" borderId="0" xfId="0" applyFont="1" applyBorder="1" applyAlignment="1">
      <alignment vertical="center" wrapText="1"/>
    </xf>
    <xf numFmtId="0" fontId="0" fillId="33" borderId="11" xfId="0" applyFill="1" applyBorder="1" applyAlignment="1">
      <alignment wrapText="1"/>
    </xf>
    <xf numFmtId="0" fontId="61" fillId="0" borderId="0" xfId="0" applyFont="1" applyBorder="1" applyAlignment="1">
      <alignment horizontal="center" vertical="center" wrapText="1"/>
    </xf>
    <xf numFmtId="0" fontId="0" fillId="0" borderId="0" xfId="0" applyFill="1" applyBorder="1" applyAlignment="1">
      <alignment wrapText="1"/>
    </xf>
    <xf numFmtId="0" fontId="62" fillId="0" borderId="0" xfId="0" applyFont="1" applyBorder="1" applyAlignment="1">
      <alignment horizontal="center" vertical="center" wrapText="1"/>
    </xf>
    <xf numFmtId="0" fontId="6" fillId="0" borderId="0" xfId="55" applyFont="1" applyAlignment="1">
      <alignment vertical="top"/>
      <protection/>
    </xf>
    <xf numFmtId="0" fontId="7" fillId="0" borderId="0" xfId="55" applyFont="1" applyAlignment="1">
      <alignment vertical="top" wrapText="1"/>
      <protection/>
    </xf>
    <xf numFmtId="164" fontId="8" fillId="0" borderId="0" xfId="42" applyNumberFormat="1" applyFont="1" applyAlignment="1">
      <alignment vertical="top" wrapText="1"/>
    </xf>
    <xf numFmtId="0" fontId="6" fillId="0" borderId="0" xfId="55" applyFont="1" applyAlignment="1">
      <alignment vertical="top" wrapText="1"/>
      <protection/>
    </xf>
    <xf numFmtId="0" fontId="36" fillId="0" borderId="0" xfId="55" applyFont="1" applyAlignment="1">
      <alignment vertical="top" wrapText="1"/>
      <protection/>
    </xf>
    <xf numFmtId="0" fontId="37" fillId="0" borderId="0" xfId="55" applyFont="1" applyAlignment="1">
      <alignment vertical="top" wrapText="1"/>
      <protection/>
    </xf>
    <xf numFmtId="0" fontId="10" fillId="0" borderId="0" xfId="55" applyFont="1" applyAlignment="1">
      <alignment vertical="top" wrapText="1"/>
      <protection/>
    </xf>
    <xf numFmtId="0" fontId="11" fillId="0" borderId="0" xfId="55" applyFont="1" applyAlignment="1">
      <alignment vertical="top" wrapText="1"/>
      <protection/>
    </xf>
    <xf numFmtId="164" fontId="38" fillId="0" borderId="0" xfId="42" applyNumberFormat="1" applyFont="1" applyAlignment="1">
      <alignment vertical="top" wrapText="1"/>
    </xf>
    <xf numFmtId="0" fontId="39" fillId="0" borderId="0" xfId="55" applyFont="1" applyAlignment="1">
      <alignment horizontal="left" vertical="top" wrapText="1"/>
      <protection/>
    </xf>
    <xf numFmtId="0" fontId="37" fillId="0" borderId="0" xfId="55" applyFont="1" applyAlignment="1">
      <alignment vertical="top"/>
      <protection/>
    </xf>
    <xf numFmtId="0" fontId="39" fillId="0" borderId="0" xfId="55" applyFont="1" applyAlignment="1">
      <alignment vertical="top" wrapText="1"/>
      <protection/>
    </xf>
    <xf numFmtId="0" fontId="7" fillId="0" borderId="0" xfId="55" applyFont="1" applyAlignment="1">
      <alignment vertical="top"/>
      <protection/>
    </xf>
    <xf numFmtId="0" fontId="36" fillId="0" borderId="0" xfId="55" applyFont="1" applyAlignment="1">
      <alignment vertical="top"/>
      <protection/>
    </xf>
    <xf numFmtId="164" fontId="36" fillId="0" borderId="0" xfId="42" applyNumberFormat="1" applyFont="1" applyAlignment="1">
      <alignment vertical="top" wrapText="1"/>
    </xf>
    <xf numFmtId="0" fontId="13" fillId="0" borderId="0" xfId="55" applyFont="1" applyAlignment="1">
      <alignment vertical="top"/>
      <protection/>
    </xf>
    <xf numFmtId="0" fontId="14" fillId="0" borderId="0" xfId="55" applyFont="1" applyAlignment="1">
      <alignment vertical="top" wrapText="1"/>
      <protection/>
    </xf>
    <xf numFmtId="164" fontId="37" fillId="0" borderId="0" xfId="42" applyNumberFormat="1" applyFont="1" applyAlignment="1">
      <alignment vertical="top" wrapText="1"/>
    </xf>
    <xf numFmtId="165" fontId="37" fillId="0" borderId="0" xfId="42" applyNumberFormat="1" applyFont="1" applyAlignment="1">
      <alignment vertical="top" wrapText="1"/>
    </xf>
    <xf numFmtId="165" fontId="37" fillId="0" borderId="0" xfId="55" applyNumberFormat="1" applyFont="1" applyAlignment="1">
      <alignment vertical="top" wrapText="1"/>
      <protection/>
    </xf>
    <xf numFmtId="166" fontId="37" fillId="0" borderId="0" xfId="55" applyNumberFormat="1" applyFont="1" applyAlignment="1">
      <alignment vertical="top" wrapText="1"/>
      <protection/>
    </xf>
    <xf numFmtId="165" fontId="37" fillId="0" borderId="0" xfId="55" applyNumberFormat="1" applyFont="1" applyBorder="1" applyAlignment="1">
      <alignment vertical="top" wrapText="1"/>
      <protection/>
    </xf>
    <xf numFmtId="166" fontId="37" fillId="0" borderId="0" xfId="55" applyNumberFormat="1" applyFont="1" applyBorder="1" applyAlignment="1">
      <alignment vertical="top" wrapText="1"/>
      <protection/>
    </xf>
    <xf numFmtId="0" fontId="36" fillId="0" borderId="0" xfId="55" applyFont="1" applyFill="1" applyBorder="1" applyAlignment="1">
      <alignment vertical="top" wrapText="1"/>
      <protection/>
    </xf>
    <xf numFmtId="0" fontId="13" fillId="33" borderId="12" xfId="55" applyFont="1" applyFill="1" applyBorder="1" applyAlignment="1">
      <alignment vertical="top" wrapText="1"/>
      <protection/>
    </xf>
    <xf numFmtId="165" fontId="36" fillId="33" borderId="13" xfId="42" applyNumberFormat="1" applyFont="1" applyFill="1" applyBorder="1" applyAlignment="1">
      <alignment vertical="top" wrapText="1"/>
    </xf>
    <xf numFmtId="165" fontId="36" fillId="33" borderId="11" xfId="42" applyNumberFormat="1" applyFont="1" applyFill="1" applyBorder="1" applyAlignment="1">
      <alignment vertical="top" wrapText="1"/>
    </xf>
    <xf numFmtId="166" fontId="36" fillId="33" borderId="14" xfId="55" applyNumberFormat="1" applyFont="1" applyFill="1" applyBorder="1" applyAlignment="1">
      <alignment vertical="top" wrapText="1"/>
      <protection/>
    </xf>
    <xf numFmtId="164" fontId="37" fillId="0" borderId="0" xfId="55" applyNumberFormat="1" applyFont="1" applyAlignment="1">
      <alignment vertical="top" wrapText="1"/>
      <protection/>
    </xf>
    <xf numFmtId="166" fontId="36" fillId="0" borderId="0" xfId="55" applyNumberFormat="1" applyFont="1" applyAlignment="1">
      <alignment vertical="top" wrapText="1"/>
      <protection/>
    </xf>
    <xf numFmtId="0" fontId="10" fillId="0" borderId="0" xfId="55" applyFont="1" applyAlignment="1">
      <alignment vertical="top"/>
      <protection/>
    </xf>
    <xf numFmtId="164" fontId="10" fillId="0" borderId="0" xfId="42" applyNumberFormat="1" applyFont="1" applyAlignment="1">
      <alignment vertical="top" wrapText="1"/>
    </xf>
    <xf numFmtId="166" fontId="59" fillId="0" borderId="0" xfId="0" applyNumberFormat="1" applyFont="1" applyAlignment="1">
      <alignment vertical="top" wrapText="1"/>
    </xf>
    <xf numFmtId="166" fontId="60" fillId="0" borderId="10" xfId="0" applyNumberFormat="1" applyFont="1" applyBorder="1" applyAlignment="1">
      <alignment horizontal="right" vertical="top" wrapText="1"/>
    </xf>
    <xf numFmtId="166" fontId="60" fillId="0" borderId="10" xfId="0" applyNumberFormat="1" applyFont="1" applyBorder="1" applyAlignment="1">
      <alignment vertical="top" wrapText="1"/>
    </xf>
    <xf numFmtId="0" fontId="0" fillId="0" borderId="0" xfId="0" applyAlignment="1">
      <alignment wrapText="1"/>
    </xf>
    <xf numFmtId="0" fontId="62" fillId="0" borderId="0" xfId="0" applyFont="1" applyAlignment="1">
      <alignment wrapText="1"/>
    </xf>
    <xf numFmtId="0" fontId="63" fillId="0" borderId="0" xfId="0" applyFont="1" applyAlignment="1">
      <alignment wrapText="1"/>
    </xf>
    <xf numFmtId="0" fontId="57" fillId="0" borderId="0" xfId="0" applyFont="1" applyFill="1" applyAlignment="1">
      <alignment horizontal="right" vertical="top" wrapText="1"/>
    </xf>
    <xf numFmtId="3" fontId="57" fillId="0" borderId="0" xfId="0" applyNumberFormat="1" applyFont="1" applyAlignment="1">
      <alignment horizontal="righ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1" fontId="57" fillId="0" borderId="0" xfId="0" applyNumberFormat="1" applyFont="1" applyAlignment="1">
      <alignment horizontal="righ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3" fontId="57" fillId="0" borderId="0" xfId="0" applyNumberFormat="1" applyFont="1" applyAlignment="1">
      <alignment horizontal="right" vertical="top" wrapText="1"/>
    </xf>
    <xf numFmtId="0" fontId="57" fillId="0" borderId="0" xfId="0" applyFont="1" applyAlignment="1">
      <alignment vertical="top" wrapText="1"/>
    </xf>
    <xf numFmtId="49" fontId="57" fillId="0" borderId="0" xfId="0" applyNumberFormat="1" applyFont="1" applyAlignment="1">
      <alignment vertical="top" wrapText="1"/>
    </xf>
    <xf numFmtId="0" fontId="57" fillId="0" borderId="0" xfId="0" applyFont="1" applyAlignment="1">
      <alignment horizontal="right" vertical="top" wrapText="1"/>
    </xf>
    <xf numFmtId="0" fontId="57" fillId="0" borderId="0" xfId="0" applyFont="1" applyAlignment="1">
      <alignment horizontal="left" vertical="top" wrapText="1"/>
    </xf>
    <xf numFmtId="3" fontId="57" fillId="0" borderId="0" xfId="0" applyNumberFormat="1" applyFont="1" applyAlignment="1">
      <alignment horizontal="right" vertical="top" wrapText="1"/>
    </xf>
    <xf numFmtId="0" fontId="0" fillId="0" borderId="0" xfId="0" applyAlignment="1">
      <alignment wrapText="1"/>
    </xf>
    <xf numFmtId="0" fontId="0" fillId="0" borderId="0" xfId="0" applyAlignment="1">
      <alignment/>
    </xf>
    <xf numFmtId="0" fontId="9" fillId="0" borderId="0" xfId="55" applyFont="1" applyAlignment="1">
      <alignment horizontal="left" vertical="top" wrapText="1"/>
      <protection/>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1" xfId="0" applyFont="1" applyBorder="1" applyAlignment="1">
      <alignment horizontal="center" vertical="center" wrapText="1"/>
    </xf>
    <xf numFmtId="0" fontId="62" fillId="0" borderId="0" xfId="0" applyFont="1" applyBorder="1" applyAlignment="1">
      <alignment horizontal="center" vertical="center" wrapText="1"/>
    </xf>
    <xf numFmtId="0" fontId="39" fillId="0" borderId="0" xfId="55" applyFont="1" applyAlignment="1">
      <alignment horizontal="left" vertical="top" wrapText="1"/>
      <protection/>
    </xf>
    <xf numFmtId="0" fontId="39" fillId="0" borderId="0" xfId="55" applyFont="1" applyAlignment="1">
      <alignment horizontal="center" vertical="top" wrapText="1"/>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28575</xdr:rowOff>
    </xdr:from>
    <xdr:to>
      <xdr:col>4</xdr:col>
      <xdr:colOff>1047750</xdr:colOff>
      <xdr:row>1</xdr:row>
      <xdr:rowOff>514350</xdr:rowOff>
    </xdr:to>
    <xdr:pic>
      <xdr:nvPicPr>
        <xdr:cNvPr id="1" name="Kép 1"/>
        <xdr:cNvPicPr preferRelativeResize="1">
          <a:picLocks noChangeAspect="1"/>
        </xdr:cNvPicPr>
      </xdr:nvPicPr>
      <xdr:blipFill>
        <a:blip r:embed="rId1"/>
        <a:stretch>
          <a:fillRect/>
        </a:stretch>
      </xdr:blipFill>
      <xdr:spPr>
        <a:xfrm>
          <a:off x="4619625" y="228600"/>
          <a:ext cx="10001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tabSelected="1" view="pageBreakPreview" zoomScaleSheetLayoutView="100" zoomScalePageLayoutView="0" workbookViewId="0" topLeftCell="A10">
      <selection activeCell="B23" sqref="B23"/>
    </sheetView>
  </sheetViews>
  <sheetFormatPr defaultColWidth="9.140625" defaultRowHeight="15"/>
  <cols>
    <col min="1" max="1" width="4.57421875" style="0" customWidth="1"/>
    <col min="2" max="2" width="34.8515625" style="0" customWidth="1"/>
    <col min="3" max="3" width="14.421875" style="0" customWidth="1"/>
    <col min="4" max="4" width="14.7109375" style="0" customWidth="1"/>
    <col min="5" max="5" width="16.140625" style="0" customWidth="1"/>
  </cols>
  <sheetData>
    <row r="1" spans="1:5" ht="15.75" thickBot="1">
      <c r="A1" s="12"/>
      <c r="B1" s="13"/>
      <c r="C1" s="13"/>
      <c r="D1" s="13"/>
      <c r="E1" s="13"/>
    </row>
    <row r="2" spans="1:5" ht="96.75" customHeight="1" thickBot="1">
      <c r="A2" s="14"/>
      <c r="B2" s="96" t="s">
        <v>235</v>
      </c>
      <c r="C2" s="97"/>
      <c r="D2" s="98"/>
      <c r="E2" s="15"/>
    </row>
    <row r="3" spans="1:5" ht="15">
      <c r="A3" s="14"/>
      <c r="B3" s="16"/>
      <c r="C3" s="16"/>
      <c r="D3" s="16"/>
      <c r="E3" s="17"/>
    </row>
    <row r="4" spans="1:5" ht="18">
      <c r="A4" s="99" t="s">
        <v>236</v>
      </c>
      <c r="B4" s="99"/>
      <c r="C4" s="99"/>
      <c r="D4" s="99"/>
      <c r="E4" s="99"/>
    </row>
    <row r="5" spans="1:5" ht="18">
      <c r="A5" s="18"/>
      <c r="B5" s="18"/>
      <c r="C5" s="18"/>
      <c r="D5" s="18"/>
      <c r="E5" s="18"/>
    </row>
    <row r="6" spans="1:5" ht="15.75">
      <c r="A6" s="19"/>
      <c r="B6" s="20" t="s">
        <v>237</v>
      </c>
      <c r="C6" s="21"/>
      <c r="D6" s="22"/>
      <c r="E6" s="22"/>
    </row>
    <row r="7" spans="1:5" ht="66.75" customHeight="1">
      <c r="A7" s="22"/>
      <c r="B7" s="95" t="s">
        <v>238</v>
      </c>
      <c r="C7" s="95"/>
      <c r="D7" s="23"/>
      <c r="E7" s="24"/>
    </row>
    <row r="8" spans="1:5" ht="15.75">
      <c r="A8" s="25"/>
      <c r="B8" s="26"/>
      <c r="C8" s="27"/>
      <c r="D8" s="28"/>
      <c r="E8" s="28"/>
    </row>
    <row r="9" spans="1:5" ht="15.75">
      <c r="A9" s="25"/>
      <c r="B9" s="20" t="s">
        <v>239</v>
      </c>
      <c r="C9" s="27"/>
      <c r="D9" s="100"/>
      <c r="E9" s="100"/>
    </row>
    <row r="10" spans="1:5" ht="85.5" customHeight="1">
      <c r="A10" s="25"/>
      <c r="B10" s="95" t="s">
        <v>240</v>
      </c>
      <c r="C10" s="95"/>
      <c r="D10" s="101"/>
      <c r="E10" s="101"/>
    </row>
    <row r="11" spans="1:5" ht="15.75">
      <c r="A11" s="29"/>
      <c r="B11" s="30"/>
      <c r="C11" s="27"/>
      <c r="D11" s="29"/>
      <c r="E11" s="23"/>
    </row>
    <row r="12" spans="2:5" ht="15.75">
      <c r="B12" s="31" t="s">
        <v>241</v>
      </c>
      <c r="C12" s="27"/>
      <c r="D12" s="23"/>
      <c r="E12" s="23"/>
    </row>
    <row r="13" spans="1:5" ht="49.5" customHeight="1">
      <c r="A13" s="32"/>
      <c r="B13" s="95" t="s">
        <v>273</v>
      </c>
      <c r="C13" s="95"/>
      <c r="D13" s="23"/>
      <c r="E13" s="23"/>
    </row>
    <row r="14" spans="1:5" ht="15.75">
      <c r="A14" s="32"/>
      <c r="B14" s="24"/>
      <c r="C14" s="33"/>
      <c r="D14" s="23"/>
      <c r="E14" s="23"/>
    </row>
    <row r="15" spans="1:5" ht="15.75">
      <c r="A15" s="29"/>
      <c r="B15" s="34" t="s">
        <v>242</v>
      </c>
      <c r="D15" s="24"/>
      <c r="E15" s="24"/>
    </row>
    <row r="16" spans="1:5" ht="17.25">
      <c r="A16" s="29"/>
      <c r="B16" s="35"/>
      <c r="C16" s="36"/>
      <c r="D16" s="24"/>
      <c r="E16" s="24"/>
    </row>
    <row r="17" spans="1:5" ht="17.25">
      <c r="A17" s="29"/>
      <c r="B17" s="35" t="s">
        <v>243</v>
      </c>
      <c r="C17" s="37"/>
      <c r="D17" s="38"/>
      <c r="E17" s="39">
        <f>Összesítő!B22</f>
        <v>0</v>
      </c>
    </row>
    <row r="18" spans="1:5" ht="18" thickBot="1">
      <c r="A18" s="29"/>
      <c r="B18" s="35" t="s">
        <v>244</v>
      </c>
      <c r="C18" s="37"/>
      <c r="D18" s="40"/>
      <c r="E18" s="41">
        <f>Összesítő!C22</f>
        <v>0</v>
      </c>
    </row>
    <row r="19" spans="1:5" ht="16.5" thickBot="1">
      <c r="A19" s="42"/>
      <c r="B19" s="43" t="s">
        <v>245</v>
      </c>
      <c r="C19" s="44"/>
      <c r="D19" s="45"/>
      <c r="E19" s="46">
        <f>SUM(E17:E18)</f>
        <v>0</v>
      </c>
    </row>
    <row r="20" spans="1:5" ht="17.25">
      <c r="A20" s="29"/>
      <c r="B20" s="35" t="s">
        <v>246</v>
      </c>
      <c r="C20" s="37"/>
      <c r="D20" s="38"/>
      <c r="E20" s="39">
        <f>E19*0.27</f>
        <v>0</v>
      </c>
    </row>
    <row r="21" spans="1:5" ht="17.25">
      <c r="A21" s="29"/>
      <c r="B21" s="35" t="s">
        <v>247</v>
      </c>
      <c r="C21" s="36"/>
      <c r="D21" s="47"/>
      <c r="E21" s="48">
        <f>E19+E20</f>
        <v>0</v>
      </c>
    </row>
    <row r="22" spans="1:5" ht="17.25">
      <c r="A22" s="49"/>
      <c r="B22" s="35"/>
      <c r="C22" s="50"/>
      <c r="D22" s="25"/>
      <c r="E22" s="25"/>
    </row>
    <row r="23" spans="1:5" ht="17.25">
      <c r="A23" s="49"/>
      <c r="B23" s="35"/>
      <c r="C23" s="50"/>
      <c r="D23" s="25"/>
      <c r="E23" s="25"/>
    </row>
    <row r="24" spans="1:5" ht="15.75">
      <c r="A24" s="49"/>
      <c r="B24" s="25"/>
      <c r="C24" s="50"/>
      <c r="D24" s="25"/>
      <c r="E24" s="25"/>
    </row>
    <row r="25" spans="1:5" ht="17.25">
      <c r="A25" s="49"/>
      <c r="B25" s="35" t="s">
        <v>292</v>
      </c>
      <c r="C25" s="50"/>
      <c r="D25" s="49"/>
      <c r="E25" s="25"/>
    </row>
    <row r="26" spans="1:5" ht="15.75">
      <c r="A26" s="49"/>
      <c r="B26" s="25"/>
      <c r="C26" s="50"/>
      <c r="D26" s="25"/>
      <c r="E26" s="25"/>
    </row>
  </sheetData>
  <sheetProtection/>
  <mergeCells count="7">
    <mergeCell ref="B13:C13"/>
    <mergeCell ref="B2:D2"/>
    <mergeCell ref="A4:E4"/>
    <mergeCell ref="B7:C7"/>
    <mergeCell ref="D9:E9"/>
    <mergeCell ref="B10:C10"/>
    <mergeCell ref="D10:E1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10"/>
  <sheetViews>
    <sheetView zoomScalePageLayoutView="0" workbookViewId="0" topLeftCell="A1">
      <selection activeCell="F2" sqref="F2: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140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77</v>
      </c>
      <c r="C2" s="2" t="s">
        <v>78</v>
      </c>
      <c r="D2" s="6">
        <v>12.5</v>
      </c>
      <c r="E2" s="1" t="s">
        <v>26</v>
      </c>
      <c r="H2" s="6">
        <f>ROUND(D2*F2,0)</f>
        <v>0</v>
      </c>
      <c r="I2" s="6">
        <f>ROUND(D2*G2,0)</f>
        <v>0</v>
      </c>
    </row>
    <row r="4" spans="1:9" ht="25.5">
      <c r="A4" s="8">
        <v>2</v>
      </c>
      <c r="B4" s="1" t="s">
        <v>79</v>
      </c>
      <c r="C4" s="2" t="s">
        <v>80</v>
      </c>
      <c r="D4" s="6">
        <v>0.51</v>
      </c>
      <c r="E4" s="1" t="s">
        <v>36</v>
      </c>
      <c r="H4" s="6">
        <f>ROUND(D4*F4,0)</f>
        <v>0</v>
      </c>
      <c r="I4" s="6">
        <f>ROUND(D4*G4,0)</f>
        <v>0</v>
      </c>
    </row>
    <row r="6" spans="1:9" ht="89.25">
      <c r="A6" s="8">
        <v>3</v>
      </c>
      <c r="B6" s="1" t="s">
        <v>81</v>
      </c>
      <c r="C6" s="2" t="s">
        <v>82</v>
      </c>
      <c r="D6" s="6">
        <v>1.7</v>
      </c>
      <c r="E6" s="1" t="s">
        <v>26</v>
      </c>
      <c r="H6" s="6">
        <f>ROUND(D6*F6,0)</f>
        <v>0</v>
      </c>
      <c r="I6" s="6">
        <f>ROUND(D6*G6,0)</f>
        <v>0</v>
      </c>
    </row>
    <row r="8" spans="1:9" ht="102">
      <c r="A8" s="8">
        <v>4</v>
      </c>
      <c r="B8" s="1" t="s">
        <v>83</v>
      </c>
      <c r="C8" s="2" t="s">
        <v>84</v>
      </c>
      <c r="D8" s="6">
        <v>0.47</v>
      </c>
      <c r="E8" s="1" t="s">
        <v>36</v>
      </c>
      <c r="H8" s="6">
        <f>ROUND(D8*F8,0)</f>
        <v>0</v>
      </c>
      <c r="I8" s="6">
        <f>ROUND(D8*G8,0)</f>
        <v>0</v>
      </c>
    </row>
    <row r="10" spans="1:9" s="9" customFormat="1" ht="12.75">
      <c r="A10" s="7"/>
      <c r="B10" s="3"/>
      <c r="C10" s="3" t="s">
        <v>22</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Falazás és egyéb kőművesmunka</oddHeader>
  </headerFooter>
</worksheet>
</file>

<file path=xl/worksheets/sheet11.xml><?xml version="1.0" encoding="utf-8"?>
<worksheet xmlns="http://schemas.openxmlformats.org/spreadsheetml/2006/main" xmlns:r="http://schemas.openxmlformats.org/officeDocument/2006/relationships">
  <dimension ref="A1:I8"/>
  <sheetViews>
    <sheetView zoomScalePageLayoutView="0" workbookViewId="0" topLeftCell="A1">
      <selection activeCell="F2" sqref="F2:G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00390625" style="1" customWidth="1"/>
    <col min="6" max="7" width="8.28125" style="6" customWidth="1"/>
    <col min="8" max="9" width="10.28125" style="6" customWidth="1"/>
    <col min="10" max="10" width="15.7109375" style="1" customWidth="1"/>
    <col min="11" max="16384" width="9.140625" style="1" customWidth="1"/>
  </cols>
  <sheetData>
    <row r="1" spans="1:9" s="4" customFormat="1" ht="38.25">
      <c r="A1" s="7" t="s">
        <v>3</v>
      </c>
      <c r="B1" s="3" t="s">
        <v>4</v>
      </c>
      <c r="C1" s="3" t="s">
        <v>5</v>
      </c>
      <c r="D1" s="5" t="s">
        <v>6</v>
      </c>
      <c r="E1" s="3" t="s">
        <v>7</v>
      </c>
      <c r="F1" s="5" t="s">
        <v>8</v>
      </c>
      <c r="G1" s="5" t="s">
        <v>9</v>
      </c>
      <c r="H1" s="5" t="s">
        <v>10</v>
      </c>
      <c r="I1" s="5" t="s">
        <v>11</v>
      </c>
    </row>
    <row r="2" spans="1:9" ht="51">
      <c r="A2" s="8">
        <v>1</v>
      </c>
      <c r="B2" s="1" t="s">
        <v>86</v>
      </c>
      <c r="C2" s="2" t="s">
        <v>87</v>
      </c>
      <c r="D2" s="6">
        <v>1</v>
      </c>
      <c r="E2" s="1" t="s">
        <v>13</v>
      </c>
      <c r="H2" s="6">
        <f>ROUND(D2*F2,0)</f>
        <v>0</v>
      </c>
      <c r="I2" s="6">
        <f>ROUND(D2*G2,0)</f>
        <v>0</v>
      </c>
    </row>
    <row r="4" spans="1:9" ht="66.75">
      <c r="A4" s="8">
        <v>2</v>
      </c>
      <c r="B4" s="1" t="s">
        <v>88</v>
      </c>
      <c r="C4" s="2" t="s">
        <v>89</v>
      </c>
      <c r="D4" s="6">
        <v>64</v>
      </c>
      <c r="E4" s="1" t="s">
        <v>20</v>
      </c>
      <c r="H4" s="6">
        <f>ROUND(D4*F4,0)</f>
        <v>0</v>
      </c>
      <c r="I4" s="6">
        <f>ROUND(D4*G4,0)</f>
        <v>0</v>
      </c>
    </row>
    <row r="5" ht="12.75">
      <c r="C5" s="2"/>
    </row>
    <row r="6" spans="1:9" ht="25.5">
      <c r="A6" s="8">
        <v>3</v>
      </c>
      <c r="B6" s="1" t="s">
        <v>269</v>
      </c>
      <c r="C6" s="2" t="s">
        <v>270</v>
      </c>
      <c r="D6" s="6">
        <v>1</v>
      </c>
      <c r="E6" s="1" t="s">
        <v>13</v>
      </c>
      <c r="F6" s="58"/>
      <c r="G6" s="58"/>
      <c r="H6" s="58">
        <f>ROUND(D6*F6,0)</f>
        <v>0</v>
      </c>
      <c r="I6" s="58">
        <f>ROUND(D6*G6,0)</f>
        <v>0</v>
      </c>
    </row>
    <row r="8" spans="1:9" s="9" customFormat="1" ht="12.75">
      <c r="A8" s="7"/>
      <c r="B8" s="3"/>
      <c r="C8" s="3" t="s">
        <v>22</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Ácsmunka</oddHeader>
  </headerFooter>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F2" sqref="F2:G2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140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91</v>
      </c>
      <c r="C2" s="2" t="s">
        <v>92</v>
      </c>
      <c r="D2" s="6">
        <v>29.4</v>
      </c>
      <c r="E2" s="1" t="s">
        <v>26</v>
      </c>
      <c r="H2" s="6">
        <f>ROUND(D2*F2,0)</f>
        <v>0</v>
      </c>
      <c r="I2" s="6">
        <f>ROUND(D2*G2,0)</f>
        <v>0</v>
      </c>
    </row>
    <row r="4" spans="1:9" ht="38.25">
      <c r="A4" s="8">
        <v>2</v>
      </c>
      <c r="B4" s="1" t="s">
        <v>93</v>
      </c>
      <c r="C4" s="2" t="s">
        <v>94</v>
      </c>
      <c r="D4" s="6">
        <v>286.56</v>
      </c>
      <c r="E4" s="1" t="s">
        <v>26</v>
      </c>
      <c r="H4" s="6">
        <f>ROUND(D4*F4,0)</f>
        <v>0</v>
      </c>
      <c r="I4" s="6">
        <f>ROUND(D4*G4,0)</f>
        <v>0</v>
      </c>
    </row>
    <row r="6" spans="1:9" ht="89.25">
      <c r="A6" s="8">
        <v>3</v>
      </c>
      <c r="B6" s="1" t="s">
        <v>95</v>
      </c>
      <c r="C6" s="2" t="s">
        <v>96</v>
      </c>
      <c r="D6" s="6">
        <v>261.79</v>
      </c>
      <c r="E6" s="1" t="s">
        <v>26</v>
      </c>
      <c r="H6" s="6">
        <f>ROUND(D6*F6,0)</f>
        <v>0</v>
      </c>
      <c r="I6" s="6">
        <f>ROUND(D6*G6,0)</f>
        <v>0</v>
      </c>
    </row>
    <row r="8" spans="1:9" ht="76.5">
      <c r="A8" s="8">
        <v>4</v>
      </c>
      <c r="B8" s="1" t="s">
        <v>97</v>
      </c>
      <c r="C8" s="2" t="s">
        <v>98</v>
      </c>
      <c r="D8" s="6">
        <v>24.77</v>
      </c>
      <c r="E8" s="1" t="s">
        <v>26</v>
      </c>
      <c r="H8" s="6">
        <f>ROUND(D8*F8,0)</f>
        <v>0</v>
      </c>
      <c r="I8" s="6">
        <f>ROUND(D8*G8,0)</f>
        <v>0</v>
      </c>
    </row>
    <row r="10" spans="1:9" ht="38.25">
      <c r="A10" s="8">
        <v>5</v>
      </c>
      <c r="B10" s="1" t="s">
        <v>99</v>
      </c>
      <c r="C10" s="2" t="s">
        <v>100</v>
      </c>
      <c r="D10" s="6">
        <v>286.56</v>
      </c>
      <c r="E10" s="1" t="s">
        <v>26</v>
      </c>
      <c r="H10" s="6">
        <f>ROUND(D10*F10,0)</f>
        <v>0</v>
      </c>
      <c r="I10" s="6">
        <f>ROUND(D10*G10,0)</f>
        <v>0</v>
      </c>
    </row>
    <row r="12" spans="1:9" ht="89.25">
      <c r="A12" s="8">
        <v>6</v>
      </c>
      <c r="B12" s="1" t="s">
        <v>101</v>
      </c>
      <c r="C12" s="2" t="s">
        <v>102</v>
      </c>
      <c r="D12" s="6">
        <v>42</v>
      </c>
      <c r="E12" s="1" t="s">
        <v>20</v>
      </c>
      <c r="H12" s="6">
        <f>ROUND(D12*F12,0)</f>
        <v>0</v>
      </c>
      <c r="I12" s="6">
        <f>ROUND(D12*G12,0)</f>
        <v>0</v>
      </c>
    </row>
    <row r="14" spans="1:9" ht="102">
      <c r="A14" s="8">
        <v>7</v>
      </c>
      <c r="B14" s="1" t="s">
        <v>103</v>
      </c>
      <c r="C14" s="2" t="s">
        <v>104</v>
      </c>
      <c r="D14" s="6">
        <v>152.13</v>
      </c>
      <c r="E14" s="1" t="s">
        <v>20</v>
      </c>
      <c r="H14" s="6">
        <f>ROUND(D14*F14,0)</f>
        <v>0</v>
      </c>
      <c r="I14" s="6">
        <f>ROUND(D14*G14,0)</f>
        <v>0</v>
      </c>
    </row>
    <row r="16" spans="1:9" ht="102">
      <c r="A16" s="8">
        <v>8</v>
      </c>
      <c r="B16" s="1" t="s">
        <v>105</v>
      </c>
      <c r="C16" s="2" t="s">
        <v>106</v>
      </c>
      <c r="D16" s="6">
        <v>49.54</v>
      </c>
      <c r="E16" s="1" t="s">
        <v>20</v>
      </c>
      <c r="H16" s="6">
        <f>ROUND(D16*F16,0)</f>
        <v>0</v>
      </c>
      <c r="I16" s="6">
        <f>ROUND(D16*G16,0)</f>
        <v>0</v>
      </c>
    </row>
    <row r="18" spans="1:9" ht="25.5">
      <c r="A18" s="8">
        <v>9</v>
      </c>
      <c r="B18" s="1" t="s">
        <v>107</v>
      </c>
      <c r="C18" s="2" t="s">
        <v>108</v>
      </c>
      <c r="D18" s="6">
        <v>162.73</v>
      </c>
      <c r="E18" s="1" t="s">
        <v>20</v>
      </c>
      <c r="H18" s="6">
        <f>ROUND(D18*F18,0)</f>
        <v>0</v>
      </c>
      <c r="I18" s="6">
        <f>ROUND(D18*G18,0)</f>
        <v>0</v>
      </c>
    </row>
    <row r="19" ht="12.75">
      <c r="C19" s="2"/>
    </row>
    <row r="20" spans="1:9" ht="102">
      <c r="A20" s="62">
        <v>10</v>
      </c>
      <c r="B20" s="59" t="s">
        <v>274</v>
      </c>
      <c r="C20" s="60" t="s">
        <v>275</v>
      </c>
      <c r="D20" s="61">
        <v>162.73</v>
      </c>
      <c r="E20" s="59" t="s">
        <v>20</v>
      </c>
      <c r="F20" s="61"/>
      <c r="G20" s="61"/>
      <c r="H20" s="61">
        <f>ROUND(D20*F20,0)</f>
        <v>0</v>
      </c>
      <c r="I20" s="61">
        <f>ROUND(D20*G20,0)</f>
        <v>0</v>
      </c>
    </row>
    <row r="22" spans="1:9" s="9" customFormat="1" ht="12.75">
      <c r="A22" s="7"/>
      <c r="B22" s="3"/>
      <c r="C22" s="3" t="s">
        <v>22</v>
      </c>
      <c r="D22" s="5"/>
      <c r="E22" s="3"/>
      <c r="F22" s="5"/>
      <c r="G22" s="5"/>
      <c r="H22" s="5">
        <f>ROUND(SUM(H2:H21),0)</f>
        <v>0</v>
      </c>
      <c r="I22" s="5">
        <f>ROUND(SUM(I2:I21),0)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Vakolás és rabicolás</oddHeader>
  </headerFooter>
</worksheet>
</file>

<file path=xl/worksheets/sheet13.xml><?xml version="1.0" encoding="utf-8"?>
<worksheet xmlns="http://schemas.openxmlformats.org/spreadsheetml/2006/main" xmlns:r="http://schemas.openxmlformats.org/officeDocument/2006/relationships">
  <dimension ref="A1:I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7109375" style="1" customWidth="1"/>
    <col min="6" max="7" width="8.28125" style="6" customWidth="1"/>
    <col min="8" max="9" width="10.28125" style="6" customWidth="1"/>
    <col min="10" max="10" width="15.7109375" style="1" customWidth="1"/>
    <col min="11" max="16384" width="9.140625" style="1" customWidth="1"/>
  </cols>
  <sheetData>
    <row r="1" spans="1:9" s="4" customFormat="1" ht="38.25">
      <c r="A1" s="7" t="s">
        <v>3</v>
      </c>
      <c r="B1" s="3" t="s">
        <v>4</v>
      </c>
      <c r="C1" s="3" t="s">
        <v>5</v>
      </c>
      <c r="D1" s="5" t="s">
        <v>6</v>
      </c>
      <c r="E1" s="3" t="s">
        <v>7</v>
      </c>
      <c r="F1" s="5" t="s">
        <v>8</v>
      </c>
      <c r="G1" s="5" t="s">
        <v>9</v>
      </c>
      <c r="H1" s="5" t="s">
        <v>10</v>
      </c>
      <c r="I1" s="5" t="s">
        <v>11</v>
      </c>
    </row>
    <row r="2" spans="1:9" ht="89.25">
      <c r="A2" s="8">
        <v>1</v>
      </c>
      <c r="B2" s="1" t="s">
        <v>110</v>
      </c>
      <c r="C2" s="2" t="s">
        <v>111</v>
      </c>
      <c r="D2" s="6">
        <v>70</v>
      </c>
      <c r="E2" s="1" t="s">
        <v>26</v>
      </c>
      <c r="H2" s="6">
        <f>ROUND(D2*F2,0)</f>
        <v>0</v>
      </c>
      <c r="I2" s="6">
        <f>ROUND(D2*G2,0)</f>
        <v>0</v>
      </c>
    </row>
    <row r="4" spans="1:9" s="9" customFormat="1" ht="12.75">
      <c r="A4" s="7"/>
      <c r="B4" s="3"/>
      <c r="C4" s="3" t="s">
        <v>22</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Tetőfedés</oddHeader>
  </headerFooter>
</worksheet>
</file>

<file path=xl/worksheets/sheet14.xml><?xml version="1.0" encoding="utf-8"?>
<worksheet xmlns="http://schemas.openxmlformats.org/spreadsheetml/2006/main" xmlns:r="http://schemas.openxmlformats.org/officeDocument/2006/relationships">
  <dimension ref="A1:I38"/>
  <sheetViews>
    <sheetView view="pageBreakPreview" zoomScale="90" zoomScaleSheetLayoutView="90" zoomScalePageLayoutView="0" workbookViewId="0" topLeftCell="A1">
      <selection activeCell="F2" sqref="F2:G3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140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113</v>
      </c>
      <c r="C2" s="2" t="s">
        <v>114</v>
      </c>
      <c r="D2" s="6">
        <v>37.23</v>
      </c>
      <c r="E2" s="1" t="s">
        <v>26</v>
      </c>
      <c r="H2" s="6">
        <f>ROUND(D2*F2,0)</f>
        <v>0</v>
      </c>
      <c r="I2" s="6">
        <f>ROUND(D2*G2,0)</f>
        <v>0</v>
      </c>
    </row>
    <row r="4" spans="1:9" ht="38.25">
      <c r="A4" s="8">
        <v>2</v>
      </c>
      <c r="B4" s="1" t="s">
        <v>115</v>
      </c>
      <c r="C4" s="2" t="s">
        <v>116</v>
      </c>
      <c r="D4" s="6">
        <v>54.66</v>
      </c>
      <c r="E4" s="1" t="s">
        <v>26</v>
      </c>
      <c r="H4" s="6">
        <f>ROUND(D4*F4,0)</f>
        <v>0</v>
      </c>
      <c r="I4" s="6">
        <f>ROUND(D4*G4,0)</f>
        <v>0</v>
      </c>
    </row>
    <row r="6" spans="1:9" ht="51">
      <c r="A6" s="8">
        <v>3</v>
      </c>
      <c r="B6" s="1" t="s">
        <v>117</v>
      </c>
      <c r="C6" s="2" t="s">
        <v>118</v>
      </c>
      <c r="D6" s="6">
        <v>34.78</v>
      </c>
      <c r="E6" s="1" t="s">
        <v>26</v>
      </c>
      <c r="H6" s="6">
        <f>ROUND(D6*F6,0)</f>
        <v>0</v>
      </c>
      <c r="I6" s="6">
        <f>ROUND(D6*G6,0)</f>
        <v>0</v>
      </c>
    </row>
    <row r="8" spans="1:9" ht="51">
      <c r="A8" s="8">
        <v>4</v>
      </c>
      <c r="B8" s="1" t="s">
        <v>119</v>
      </c>
      <c r="C8" s="2" t="s">
        <v>120</v>
      </c>
      <c r="D8" s="6">
        <v>72.01</v>
      </c>
      <c r="E8" s="1" t="s">
        <v>26</v>
      </c>
      <c r="H8" s="6">
        <f>ROUND(D8*F8,0)</f>
        <v>0</v>
      </c>
      <c r="I8" s="6">
        <f>ROUND(D8*G8,0)</f>
        <v>0</v>
      </c>
    </row>
    <row r="9" ht="12.75">
      <c r="C9" s="2"/>
    </row>
    <row r="10" spans="1:9" ht="89.25">
      <c r="A10" s="8">
        <v>5</v>
      </c>
      <c r="B10" s="1" t="s">
        <v>258</v>
      </c>
      <c r="C10" s="2" t="s">
        <v>259</v>
      </c>
      <c r="D10" s="57">
        <v>140.75</v>
      </c>
      <c r="E10" s="1" t="s">
        <v>26</v>
      </c>
      <c r="H10" s="6">
        <f>ROUND(D10*F10,0)</f>
        <v>0</v>
      </c>
      <c r="I10" s="6">
        <f>ROUND(D10*G10,0)</f>
        <v>0</v>
      </c>
    </row>
    <row r="11" spans="3:4" ht="12.75">
      <c r="C11" s="2"/>
      <c r="D11" s="57"/>
    </row>
    <row r="12" spans="1:9" ht="76.5">
      <c r="A12" s="8">
        <v>6</v>
      </c>
      <c r="B12" s="1" t="s">
        <v>260</v>
      </c>
      <c r="C12" s="2" t="s">
        <v>261</v>
      </c>
      <c r="D12" s="57">
        <v>72.01</v>
      </c>
      <c r="E12" s="1" t="s">
        <v>26</v>
      </c>
      <c r="H12" s="6">
        <f>ROUND(D12*F12,0)</f>
        <v>0</v>
      </c>
      <c r="I12" s="6">
        <f>ROUND(D12*G12,0)</f>
        <v>0</v>
      </c>
    </row>
    <row r="13" spans="3:4" ht="12.75">
      <c r="C13" s="2"/>
      <c r="D13" s="57"/>
    </row>
    <row r="14" spans="1:9" ht="89.25">
      <c r="A14" s="8">
        <v>7</v>
      </c>
      <c r="B14" s="1" t="s">
        <v>262</v>
      </c>
      <c r="C14" s="2" t="s">
        <v>263</v>
      </c>
      <c r="D14" s="57">
        <v>72.01</v>
      </c>
      <c r="E14" s="1" t="s">
        <v>26</v>
      </c>
      <c r="H14" s="6">
        <f>ROUND(D14*F14,0)</f>
        <v>0</v>
      </c>
      <c r="I14" s="6">
        <f>ROUND(D14*G14,0)</f>
        <v>0</v>
      </c>
    </row>
    <row r="15" spans="1:9" s="59" customFormat="1" ht="12.75">
      <c r="A15" s="62"/>
      <c r="C15" s="60"/>
      <c r="D15" s="57"/>
      <c r="F15" s="61"/>
      <c r="G15" s="61"/>
      <c r="H15" s="61"/>
      <c r="I15" s="61"/>
    </row>
    <row r="16" spans="1:9" s="59" customFormat="1" ht="89.25">
      <c r="A16" s="74">
        <v>8</v>
      </c>
      <c r="B16" s="71" t="s">
        <v>276</v>
      </c>
      <c r="C16" s="72" t="s">
        <v>279</v>
      </c>
      <c r="D16" s="73">
        <v>9</v>
      </c>
      <c r="E16" s="71" t="s">
        <v>20</v>
      </c>
      <c r="F16" s="75"/>
      <c r="G16" s="75"/>
      <c r="H16" s="65">
        <f>ROUND(D16*F16,0)</f>
        <v>0</v>
      </c>
      <c r="I16" s="65">
        <f>ROUND(D16*G16,0)</f>
        <v>0</v>
      </c>
    </row>
    <row r="17" spans="1:9" s="67" customFormat="1" ht="12.75">
      <c r="A17" s="74"/>
      <c r="B17" s="71"/>
      <c r="C17" s="72"/>
      <c r="D17" s="73"/>
      <c r="E17" s="71"/>
      <c r="F17" s="75"/>
      <c r="G17" s="75"/>
      <c r="H17" s="69"/>
      <c r="I17" s="69"/>
    </row>
    <row r="18" spans="1:9" s="67" customFormat="1" ht="102">
      <c r="A18" s="74">
        <v>9</v>
      </c>
      <c r="B18" s="71" t="s">
        <v>280</v>
      </c>
      <c r="C18" s="72" t="s">
        <v>281</v>
      </c>
      <c r="D18" s="73">
        <v>7</v>
      </c>
      <c r="E18" s="71" t="s">
        <v>16</v>
      </c>
      <c r="F18" s="75"/>
      <c r="G18" s="75"/>
      <c r="H18" s="73">
        <f>ROUND(D18*F18,0)</f>
        <v>0</v>
      </c>
      <c r="I18" s="73">
        <f>ROUND(D18*G18,0)</f>
        <v>0</v>
      </c>
    </row>
    <row r="19" spans="1:9" s="67" customFormat="1" ht="12.75">
      <c r="A19" s="74"/>
      <c r="B19" s="71"/>
      <c r="C19" s="72"/>
      <c r="D19" s="73"/>
      <c r="E19" s="71"/>
      <c r="F19" s="75"/>
      <c r="G19" s="75"/>
      <c r="H19" s="73"/>
      <c r="I19" s="73"/>
    </row>
    <row r="20" spans="1:9" s="67" customFormat="1" ht="89.25">
      <c r="A20" s="74">
        <v>10</v>
      </c>
      <c r="B20" s="71" t="s">
        <v>282</v>
      </c>
      <c r="C20" s="72" t="s">
        <v>283</v>
      </c>
      <c r="D20" s="73">
        <v>8</v>
      </c>
      <c r="E20" s="71" t="s">
        <v>16</v>
      </c>
      <c r="F20" s="75"/>
      <c r="G20" s="75"/>
      <c r="H20" s="73">
        <f>ROUND(D20*F20,0)</f>
        <v>0</v>
      </c>
      <c r="I20" s="73">
        <f>ROUND(D20*G20,0)</f>
        <v>0</v>
      </c>
    </row>
    <row r="22" spans="1:9" ht="102">
      <c r="A22" s="8">
        <v>8</v>
      </c>
      <c r="B22" s="1" t="s">
        <v>121</v>
      </c>
      <c r="C22" s="2" t="s">
        <v>122</v>
      </c>
      <c r="D22" s="6">
        <v>140.75</v>
      </c>
      <c r="E22" s="1" t="s">
        <v>26</v>
      </c>
      <c r="H22" s="6">
        <f>ROUND(D22*F22,0)</f>
        <v>0</v>
      </c>
      <c r="I22" s="6">
        <f>ROUND(D22*G22,0)</f>
        <v>0</v>
      </c>
    </row>
    <row r="24" spans="1:9" ht="102">
      <c r="A24" s="8">
        <v>9</v>
      </c>
      <c r="B24" s="1" t="s">
        <v>123</v>
      </c>
      <c r="C24" s="2" t="s">
        <v>124</v>
      </c>
      <c r="D24" s="6">
        <v>72.01</v>
      </c>
      <c r="E24" s="1" t="s">
        <v>26</v>
      </c>
      <c r="H24" s="6">
        <f>ROUND(D24*F24,0)</f>
        <v>0</v>
      </c>
      <c r="I24" s="6">
        <f>ROUND(D24*G24,0)</f>
        <v>0</v>
      </c>
    </row>
    <row r="26" spans="1:9" ht="114.75">
      <c r="A26" s="8">
        <v>10</v>
      </c>
      <c r="B26" s="1" t="s">
        <v>125</v>
      </c>
      <c r="C26" s="2" t="s">
        <v>126</v>
      </c>
      <c r="D26" s="6">
        <v>3.12</v>
      </c>
      <c r="E26" s="1" t="s">
        <v>26</v>
      </c>
      <c r="H26" s="6">
        <f>ROUND(D26*F26,0)</f>
        <v>0</v>
      </c>
      <c r="I26" s="6">
        <f>ROUND(D26*G26,0)</f>
        <v>0</v>
      </c>
    </row>
    <row r="28" spans="1:9" ht="102">
      <c r="A28" s="8">
        <v>11</v>
      </c>
      <c r="B28" s="1" t="s">
        <v>127</v>
      </c>
      <c r="C28" s="2" t="s">
        <v>128</v>
      </c>
      <c r="D28" s="6">
        <v>4.2</v>
      </c>
      <c r="E28" s="1" t="s">
        <v>20</v>
      </c>
      <c r="H28" s="6">
        <f>ROUND(D28*F28,0)</f>
        <v>0</v>
      </c>
      <c r="I28" s="6">
        <f>ROUND(D28*G28,0)</f>
        <v>0</v>
      </c>
    </row>
    <row r="30" spans="1:9" ht="102">
      <c r="A30" s="8">
        <v>12</v>
      </c>
      <c r="B30" s="1" t="s">
        <v>129</v>
      </c>
      <c r="C30" s="2" t="s">
        <v>130</v>
      </c>
      <c r="D30" s="6">
        <v>7.2</v>
      </c>
      <c r="E30" s="1" t="s">
        <v>20</v>
      </c>
      <c r="H30" s="6">
        <f>ROUND(D30*F30,0)</f>
        <v>0</v>
      </c>
      <c r="I30" s="6">
        <f>ROUND(D30*G30,0)</f>
        <v>0</v>
      </c>
    </row>
    <row r="32" spans="1:9" ht="89.25">
      <c r="A32" s="8">
        <v>13</v>
      </c>
      <c r="B32" s="1" t="s">
        <v>131</v>
      </c>
      <c r="C32" s="2" t="s">
        <v>132</v>
      </c>
      <c r="D32" s="6">
        <v>7.2</v>
      </c>
      <c r="E32" s="1" t="s">
        <v>20</v>
      </c>
      <c r="H32" s="6">
        <f>ROUND(D32*F32,0)</f>
        <v>0</v>
      </c>
      <c r="I32" s="6">
        <f>ROUND(D32*G32,0)</f>
        <v>0</v>
      </c>
    </row>
    <row r="34" spans="1:9" ht="89.25">
      <c r="A34" s="8">
        <v>14</v>
      </c>
      <c r="B34" s="1" t="s">
        <v>133</v>
      </c>
      <c r="C34" s="2" t="s">
        <v>134</v>
      </c>
      <c r="D34" s="6">
        <v>44.84</v>
      </c>
      <c r="E34" s="1" t="s">
        <v>20</v>
      </c>
      <c r="H34" s="6">
        <f>ROUND(D34*F34,0)</f>
        <v>0</v>
      </c>
      <c r="I34" s="6">
        <f>ROUND(D34*G34,0)</f>
        <v>0</v>
      </c>
    </row>
    <row r="36" spans="1:9" ht="63.75">
      <c r="A36" s="8">
        <v>15</v>
      </c>
      <c r="B36" s="1" t="s">
        <v>135</v>
      </c>
      <c r="C36" s="2" t="s">
        <v>136</v>
      </c>
      <c r="D36" s="6">
        <v>86.84</v>
      </c>
      <c r="E36" s="1" t="s">
        <v>20</v>
      </c>
      <c r="H36" s="6">
        <f>ROUND(D36*F36,0)</f>
        <v>0</v>
      </c>
      <c r="I36" s="6">
        <f>ROUND(D36*G36,0)</f>
        <v>0</v>
      </c>
    </row>
    <row r="38" spans="1:9" s="9" customFormat="1" ht="12.75">
      <c r="A38" s="7"/>
      <c r="B38" s="3"/>
      <c r="C38" s="3" t="s">
        <v>22</v>
      </c>
      <c r="D38" s="5"/>
      <c r="E38" s="3"/>
      <c r="F38" s="5"/>
      <c r="G38" s="5"/>
      <c r="H38" s="5">
        <f>ROUND(SUM(H2:H37),0)</f>
        <v>0</v>
      </c>
      <c r="I38" s="5">
        <f>ROUND(SUM(I2:I37),0)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Hideg- és melegburkolatok készítése, aljzat előkészítés</oddHeader>
  </headerFooter>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F2" sqref="F2: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2.7109375" style="1" customWidth="1"/>
    <col min="6" max="7" width="8.28125" style="6" customWidth="1"/>
    <col min="8" max="9" width="10.28125" style="6" customWidth="1"/>
    <col min="10" max="10" width="15.7109375" style="1" customWidth="1"/>
    <col min="11" max="16384" width="9.140625" style="1" customWidth="1"/>
  </cols>
  <sheetData>
    <row r="1" spans="1:9" s="4" customFormat="1" ht="63.75">
      <c r="A1" s="7" t="s">
        <v>3</v>
      </c>
      <c r="B1" s="3" t="s">
        <v>4</v>
      </c>
      <c r="C1" s="3" t="s">
        <v>5</v>
      </c>
      <c r="D1" s="5" t="s">
        <v>6</v>
      </c>
      <c r="E1" s="3" t="s">
        <v>7</v>
      </c>
      <c r="F1" s="5" t="s">
        <v>8</v>
      </c>
      <c r="G1" s="5" t="s">
        <v>9</v>
      </c>
      <c r="H1" s="5" t="s">
        <v>10</v>
      </c>
      <c r="I1" s="5" t="s">
        <v>11</v>
      </c>
    </row>
    <row r="2" spans="1:9" ht="38.25">
      <c r="A2" s="8">
        <v>1</v>
      </c>
      <c r="B2" s="1" t="s">
        <v>138</v>
      </c>
      <c r="C2" s="2" t="s">
        <v>139</v>
      </c>
      <c r="D2" s="6">
        <v>27.2</v>
      </c>
      <c r="E2" s="1" t="s">
        <v>20</v>
      </c>
      <c r="H2" s="6">
        <f>ROUND(D2*F2,0)</f>
        <v>0</v>
      </c>
      <c r="I2" s="6">
        <f>ROUND(D2*G2,0)</f>
        <v>0</v>
      </c>
    </row>
    <row r="4" spans="1:9" ht="25.5">
      <c r="A4" s="8">
        <v>2</v>
      </c>
      <c r="B4" s="1" t="s">
        <v>140</v>
      </c>
      <c r="C4" s="2" t="s">
        <v>141</v>
      </c>
      <c r="D4" s="6">
        <v>35.77</v>
      </c>
      <c r="E4" s="1" t="s">
        <v>20</v>
      </c>
      <c r="H4" s="6">
        <f>ROUND(D4*F4,0)</f>
        <v>0</v>
      </c>
      <c r="I4" s="6">
        <f>ROUND(D4*G4,0)</f>
        <v>0</v>
      </c>
    </row>
    <row r="6" spans="1:9" ht="76.5">
      <c r="A6" s="8">
        <v>3</v>
      </c>
      <c r="B6" s="1" t="s">
        <v>142</v>
      </c>
      <c r="C6" s="2" t="s">
        <v>143</v>
      </c>
      <c r="D6" s="6">
        <v>35.77</v>
      </c>
      <c r="E6" s="1" t="s">
        <v>20</v>
      </c>
      <c r="H6" s="6">
        <f>ROUND(D6*F6,0)</f>
        <v>0</v>
      </c>
      <c r="I6" s="6">
        <f>ROUND(D6*G6,0)</f>
        <v>0</v>
      </c>
    </row>
    <row r="7" spans="1:9" s="63" customFormat="1" ht="12.75">
      <c r="A7" s="66"/>
      <c r="C7" s="64"/>
      <c r="D7" s="65"/>
      <c r="F7" s="65"/>
      <c r="G7" s="65"/>
      <c r="H7" s="65"/>
      <c r="I7" s="65"/>
    </row>
    <row r="8" spans="1:9" s="63" customFormat="1" ht="63.75">
      <c r="A8" s="70">
        <v>4</v>
      </c>
      <c r="B8" s="67" t="s">
        <v>277</v>
      </c>
      <c r="C8" s="68" t="s">
        <v>278</v>
      </c>
      <c r="D8" s="69">
        <v>15</v>
      </c>
      <c r="E8" s="67" t="s">
        <v>20</v>
      </c>
      <c r="F8" s="69"/>
      <c r="G8" s="69"/>
      <c r="H8" s="69">
        <f>ROUND(D8*F8,0)</f>
        <v>0</v>
      </c>
      <c r="I8" s="69">
        <f>ROUND(D8*G8,0)</f>
        <v>0</v>
      </c>
    </row>
    <row r="10" spans="1:9" s="9" customFormat="1" ht="12.75">
      <c r="A10" s="7"/>
      <c r="B10" s="3"/>
      <c r="C10" s="3" t="s">
        <v>22</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Bádogozás</oddHeader>
  </headerFooter>
</worksheet>
</file>

<file path=xl/worksheets/sheet16.xml><?xml version="1.0" encoding="utf-8"?>
<worksheet xmlns="http://schemas.openxmlformats.org/spreadsheetml/2006/main" xmlns:r="http://schemas.openxmlformats.org/officeDocument/2006/relationships">
  <dimension ref="A1:I34"/>
  <sheetViews>
    <sheetView zoomScalePageLayoutView="0" workbookViewId="0" topLeftCell="A22">
      <selection activeCell="F32" sqref="F32:G3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8.5">
      <c r="A2" s="8">
        <v>1</v>
      </c>
      <c r="B2" s="1" t="s">
        <v>145</v>
      </c>
      <c r="C2" s="2" t="s">
        <v>176</v>
      </c>
      <c r="D2" s="6">
        <v>8.19</v>
      </c>
      <c r="E2" s="1" t="s">
        <v>175</v>
      </c>
      <c r="H2" s="6">
        <f>ROUND(D2*F2,0)</f>
        <v>0</v>
      </c>
      <c r="I2" s="6">
        <f>ROUND(D2*G2,0)</f>
        <v>0</v>
      </c>
    </row>
    <row r="4" spans="1:9" ht="28.5">
      <c r="A4" s="8">
        <v>2</v>
      </c>
      <c r="B4" s="1" t="s">
        <v>146</v>
      </c>
      <c r="C4" s="2" t="s">
        <v>177</v>
      </c>
      <c r="D4" s="6">
        <v>53.18</v>
      </c>
      <c r="E4" s="1" t="s">
        <v>175</v>
      </c>
      <c r="H4" s="6">
        <f>ROUND(D4*F4,0)</f>
        <v>0</v>
      </c>
      <c r="I4" s="6">
        <f>ROUND(D4*G4,0)</f>
        <v>0</v>
      </c>
    </row>
    <row r="6" spans="1:9" ht="140.25">
      <c r="A6" s="8">
        <v>3</v>
      </c>
      <c r="B6" s="1" t="s">
        <v>147</v>
      </c>
      <c r="C6" s="2" t="s">
        <v>148</v>
      </c>
      <c r="D6" s="6">
        <v>1</v>
      </c>
      <c r="E6" s="1" t="s">
        <v>16</v>
      </c>
      <c r="H6" s="6">
        <f>ROUND(D6*F6,0)</f>
        <v>0</v>
      </c>
      <c r="I6" s="6">
        <f>ROUND(D6*G6,0)</f>
        <v>0</v>
      </c>
    </row>
    <row r="8" spans="1:9" ht="102">
      <c r="A8" s="8">
        <v>4</v>
      </c>
      <c r="B8" s="1" t="s">
        <v>149</v>
      </c>
      <c r="C8" s="2" t="s">
        <v>150</v>
      </c>
      <c r="D8" s="6">
        <v>1</v>
      </c>
      <c r="E8" s="1" t="s">
        <v>16</v>
      </c>
      <c r="H8" s="6">
        <f>ROUND(D8*F8,0)</f>
        <v>0</v>
      </c>
      <c r="I8" s="6">
        <f>ROUND(D8*G8,0)</f>
        <v>0</v>
      </c>
    </row>
    <row r="10" spans="1:9" ht="102">
      <c r="A10" s="8">
        <v>5</v>
      </c>
      <c r="B10" s="1" t="s">
        <v>151</v>
      </c>
      <c r="C10" s="2" t="s">
        <v>152</v>
      </c>
      <c r="D10" s="6">
        <v>1</v>
      </c>
      <c r="E10" s="1" t="s">
        <v>16</v>
      </c>
      <c r="H10" s="6">
        <f>ROUND(D10*F10,0)</f>
        <v>0</v>
      </c>
      <c r="I10" s="6">
        <f>ROUND(D10*G10,0)</f>
        <v>0</v>
      </c>
    </row>
    <row r="12" spans="1:9" ht="114.75">
      <c r="A12" s="8">
        <v>6</v>
      </c>
      <c r="B12" s="1" t="s">
        <v>153</v>
      </c>
      <c r="C12" s="2" t="s">
        <v>154</v>
      </c>
      <c r="D12" s="6">
        <v>1</v>
      </c>
      <c r="E12" s="1" t="s">
        <v>16</v>
      </c>
      <c r="H12" s="6">
        <f>ROUND(D12*F12,0)</f>
        <v>0</v>
      </c>
      <c r="I12" s="6">
        <f>ROUND(D12*G12,0)</f>
        <v>0</v>
      </c>
    </row>
    <row r="14" spans="1:9" ht="114.75">
      <c r="A14" s="8">
        <v>7</v>
      </c>
      <c r="B14" s="1" t="s">
        <v>155</v>
      </c>
      <c r="C14" s="2" t="s">
        <v>156</v>
      </c>
      <c r="D14" s="6">
        <v>1</v>
      </c>
      <c r="E14" s="1" t="s">
        <v>16</v>
      </c>
      <c r="H14" s="6">
        <f>ROUND(D14*F14,0)</f>
        <v>0</v>
      </c>
      <c r="I14" s="6">
        <f>ROUND(D14*G14,0)</f>
        <v>0</v>
      </c>
    </row>
    <row r="16" spans="1:9" ht="102">
      <c r="A16" s="8">
        <v>8</v>
      </c>
      <c r="B16" s="1" t="s">
        <v>157</v>
      </c>
      <c r="C16" s="2" t="s">
        <v>158</v>
      </c>
      <c r="D16" s="6">
        <v>2</v>
      </c>
      <c r="E16" s="1" t="s">
        <v>16</v>
      </c>
      <c r="H16" s="6">
        <f>ROUND(D16*F16,0)</f>
        <v>0</v>
      </c>
      <c r="I16" s="6">
        <f>ROUND(D16*G16,0)</f>
        <v>0</v>
      </c>
    </row>
    <row r="18" spans="1:9" ht="102">
      <c r="A18" s="8">
        <v>9</v>
      </c>
      <c r="B18" s="1" t="s">
        <v>159</v>
      </c>
      <c r="C18" s="2" t="s">
        <v>160</v>
      </c>
      <c r="D18" s="6">
        <v>5</v>
      </c>
      <c r="E18" s="1" t="s">
        <v>16</v>
      </c>
      <c r="H18" s="6">
        <f>ROUND(D18*F18,0)</f>
        <v>0</v>
      </c>
      <c r="I18" s="6">
        <f>ROUND(D18*G18,0)</f>
        <v>0</v>
      </c>
    </row>
    <row r="20" spans="1:9" ht="102">
      <c r="A20" s="8">
        <v>10</v>
      </c>
      <c r="B20" s="1" t="s">
        <v>161</v>
      </c>
      <c r="C20" s="2" t="s">
        <v>162</v>
      </c>
      <c r="D20" s="6">
        <v>1</v>
      </c>
      <c r="E20" s="1" t="s">
        <v>16</v>
      </c>
      <c r="H20" s="6">
        <f>ROUND(D20*F20,0)</f>
        <v>0</v>
      </c>
      <c r="I20" s="6">
        <f>ROUND(D20*G20,0)</f>
        <v>0</v>
      </c>
    </row>
    <row r="22" spans="1:9" ht="102">
      <c r="A22" s="8">
        <v>11</v>
      </c>
      <c r="B22" s="1" t="s">
        <v>163</v>
      </c>
      <c r="C22" s="2" t="s">
        <v>164</v>
      </c>
      <c r="D22" s="6">
        <v>3</v>
      </c>
      <c r="E22" s="1" t="s">
        <v>16</v>
      </c>
      <c r="H22" s="6">
        <f>ROUND(D22*F22,0)</f>
        <v>0</v>
      </c>
      <c r="I22" s="6">
        <f>ROUND(D22*G22,0)</f>
        <v>0</v>
      </c>
    </row>
    <row r="24" spans="1:9" ht="114.75">
      <c r="A24" s="8">
        <v>12</v>
      </c>
      <c r="B24" s="1" t="s">
        <v>165</v>
      </c>
      <c r="C24" s="2" t="s">
        <v>166</v>
      </c>
      <c r="D24" s="6">
        <v>14</v>
      </c>
      <c r="E24" s="1" t="s">
        <v>16</v>
      </c>
      <c r="H24" s="6">
        <f>ROUND(D24*F24,0)</f>
        <v>0</v>
      </c>
      <c r="I24" s="6">
        <f>ROUND(D24*G24,0)</f>
        <v>0</v>
      </c>
    </row>
    <row r="26" spans="1:9" ht="25.5">
      <c r="A26" s="8">
        <v>13</v>
      </c>
      <c r="B26" s="1" t="s">
        <v>167</v>
      </c>
      <c r="C26" s="2" t="s">
        <v>168</v>
      </c>
      <c r="D26" s="6">
        <v>1</v>
      </c>
      <c r="E26" s="1" t="s">
        <v>13</v>
      </c>
      <c r="H26" s="6">
        <f>ROUND(D26*F26,0)</f>
        <v>0</v>
      </c>
      <c r="I26" s="6">
        <f>ROUND(D26*G26,0)</f>
        <v>0</v>
      </c>
    </row>
    <row r="28" spans="1:9" ht="114.75">
      <c r="A28" s="8">
        <v>14</v>
      </c>
      <c r="B28" s="1" t="s">
        <v>169</v>
      </c>
      <c r="C28" s="2" t="s">
        <v>170</v>
      </c>
      <c r="D28" s="6">
        <v>1</v>
      </c>
      <c r="E28" s="1" t="s">
        <v>16</v>
      </c>
      <c r="H28" s="6">
        <f>ROUND(D28*F28,0)</f>
        <v>0</v>
      </c>
      <c r="I28" s="6">
        <f>ROUND(D28*G28,0)</f>
        <v>0</v>
      </c>
    </row>
    <row r="30" spans="1:9" ht="38.25">
      <c r="A30" s="8">
        <v>15</v>
      </c>
      <c r="B30" s="1" t="s">
        <v>171</v>
      </c>
      <c r="C30" s="2" t="s">
        <v>172</v>
      </c>
      <c r="D30" s="6">
        <v>1</v>
      </c>
      <c r="E30" s="1" t="s">
        <v>13</v>
      </c>
      <c r="H30" s="6">
        <f>ROUND(D30*F30,0)</f>
        <v>0</v>
      </c>
      <c r="I30" s="6">
        <f>ROUND(D30*G30,0)</f>
        <v>0</v>
      </c>
    </row>
    <row r="32" spans="1:9" ht="25.5">
      <c r="A32" s="8">
        <v>16</v>
      </c>
      <c r="B32" s="1" t="s">
        <v>173</v>
      </c>
      <c r="C32" s="2" t="s">
        <v>174</v>
      </c>
      <c r="D32" s="6">
        <v>152.13</v>
      </c>
      <c r="E32" s="1" t="s">
        <v>20</v>
      </c>
      <c r="H32" s="6">
        <f>ROUND(D32*F32,0)</f>
        <v>0</v>
      </c>
      <c r="I32" s="6">
        <f>ROUND(D32*G32,0)</f>
        <v>0</v>
      </c>
    </row>
    <row r="34" spans="1:9" s="9" customFormat="1" ht="12.75">
      <c r="A34" s="7"/>
      <c r="B34" s="3"/>
      <c r="C34" s="3" t="s">
        <v>22</v>
      </c>
      <c r="D34" s="5"/>
      <c r="E34" s="3"/>
      <c r="F34" s="5"/>
      <c r="G34" s="5"/>
      <c r="H34" s="5">
        <f>ROUND(SUM(H2:H33),0)</f>
        <v>0</v>
      </c>
      <c r="I34" s="5">
        <f>ROUND(SUM(I2:I33),0)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Fa- és műanyag szerkezet elhelyezése</oddHeader>
  </headerFooter>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F2" sqref="F2:G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v>17.7</v>
      </c>
      <c r="B1" s="3" t="s">
        <v>4</v>
      </c>
      <c r="C1" s="3" t="s">
        <v>5</v>
      </c>
      <c r="D1" s="5" t="s">
        <v>6</v>
      </c>
      <c r="E1" s="3" t="s">
        <v>7</v>
      </c>
      <c r="F1" s="5" t="s">
        <v>8</v>
      </c>
      <c r="G1" s="5" t="s">
        <v>9</v>
      </c>
      <c r="H1" s="5" t="s">
        <v>10</v>
      </c>
      <c r="I1" s="5" t="s">
        <v>11</v>
      </c>
    </row>
    <row r="2" spans="1:9" ht="38.25">
      <c r="A2" s="8">
        <v>1</v>
      </c>
      <c r="B2" s="1" t="s">
        <v>179</v>
      </c>
      <c r="C2" s="2" t="s">
        <v>180</v>
      </c>
      <c r="D2" s="6">
        <v>1</v>
      </c>
      <c r="E2" s="1" t="s">
        <v>13</v>
      </c>
      <c r="H2" s="6">
        <f>ROUND(D2*F2,0)</f>
        <v>0</v>
      </c>
      <c r="I2" s="6">
        <f>ROUND(D2*G2,0)</f>
        <v>0</v>
      </c>
    </row>
    <row r="4" spans="1:9" ht="38.25">
      <c r="A4" s="8">
        <v>2</v>
      </c>
      <c r="B4" s="1" t="s">
        <v>181</v>
      </c>
      <c r="C4" s="2" t="s">
        <v>182</v>
      </c>
      <c r="D4" s="6">
        <v>1</v>
      </c>
      <c r="E4" s="1" t="s">
        <v>13</v>
      </c>
      <c r="H4" s="6">
        <f>ROUND(D4*F4,0)</f>
        <v>0</v>
      </c>
      <c r="I4" s="6">
        <f>ROUND(D4*G4,0)</f>
        <v>0</v>
      </c>
    </row>
    <row r="6" spans="1:9" ht="38.25">
      <c r="A6" s="8">
        <v>3</v>
      </c>
      <c r="B6" s="1" t="s">
        <v>183</v>
      </c>
      <c r="C6" s="2" t="s">
        <v>184</v>
      </c>
      <c r="D6" s="6">
        <v>1</v>
      </c>
      <c r="E6" s="1" t="s">
        <v>16</v>
      </c>
      <c r="H6" s="6">
        <f>ROUND(D6*F6,0)</f>
        <v>0</v>
      </c>
      <c r="I6" s="6">
        <f>ROUND(D6*G6,0)</f>
        <v>0</v>
      </c>
    </row>
    <row r="8" spans="1:9" ht="38.25">
      <c r="A8" s="8">
        <v>4</v>
      </c>
      <c r="B8" s="1" t="s">
        <v>185</v>
      </c>
      <c r="C8" s="2" t="s">
        <v>186</v>
      </c>
      <c r="D8" s="6">
        <v>2</v>
      </c>
      <c r="E8" s="1" t="s">
        <v>16</v>
      </c>
      <c r="H8" s="6">
        <f>ROUND(D8*F8,0)</f>
        <v>0</v>
      </c>
      <c r="I8" s="6">
        <f>ROUND(D8*G8,0)</f>
        <v>0</v>
      </c>
    </row>
    <row r="10" spans="1:9" ht="76.5">
      <c r="A10" s="8">
        <v>5</v>
      </c>
      <c r="B10" s="1" t="s">
        <v>187</v>
      </c>
      <c r="C10" s="2" t="s">
        <v>188</v>
      </c>
      <c r="D10" s="6">
        <v>17.7</v>
      </c>
      <c r="E10" s="1" t="s">
        <v>20</v>
      </c>
      <c r="H10" s="6">
        <f>ROUND(D10*F10,0)</f>
        <v>0</v>
      </c>
      <c r="I10" s="6">
        <f>ROUND(D10*G10,0)</f>
        <v>0</v>
      </c>
    </row>
    <row r="12" spans="1:9" ht="63.75">
      <c r="A12" s="8">
        <v>6</v>
      </c>
      <c r="B12" s="1" t="s">
        <v>189</v>
      </c>
      <c r="C12" s="2" t="s">
        <v>190</v>
      </c>
      <c r="D12" s="6">
        <v>10.2</v>
      </c>
      <c r="E12" s="1" t="s">
        <v>20</v>
      </c>
      <c r="H12" s="6">
        <f>ROUND(D12*F12,0)</f>
        <v>0</v>
      </c>
      <c r="I12" s="6">
        <f>ROUND(D12*G12,0)</f>
        <v>0</v>
      </c>
    </row>
    <row r="14" spans="1:9" s="9" customFormat="1" ht="12.75">
      <c r="A14" s="7"/>
      <c r="B14" s="3"/>
      <c r="C14" s="3" t="s">
        <v>22</v>
      </c>
      <c r="D14" s="5"/>
      <c r="E14" s="3"/>
      <c r="F14" s="5"/>
      <c r="G14" s="5"/>
      <c r="H14" s="5">
        <f>ROUND(SUM(H2:H13),0)</f>
        <v>0</v>
      </c>
      <c r="I14" s="5">
        <f>ROUND(SUM(I2:I13),0)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Fém nyílászáró és épületlakatos-szerkezet elhelyezése</oddHeader>
  </headerFooter>
</worksheet>
</file>

<file path=xl/worksheets/sheet18.xml><?xml version="1.0" encoding="utf-8"?>
<worksheet xmlns="http://schemas.openxmlformats.org/spreadsheetml/2006/main" xmlns:r="http://schemas.openxmlformats.org/officeDocument/2006/relationships">
  <dimension ref="A1:I22"/>
  <sheetViews>
    <sheetView zoomScalePageLayoutView="0" workbookViewId="0" topLeftCell="A1">
      <selection activeCell="F2" sqref="F2:G2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192</v>
      </c>
      <c r="C2" s="2" t="s">
        <v>193</v>
      </c>
      <c r="D2" s="6">
        <v>9.3</v>
      </c>
      <c r="E2" s="1" t="s">
        <v>50</v>
      </c>
      <c r="H2" s="6">
        <f>ROUND(D2*F2,0)</f>
        <v>0</v>
      </c>
      <c r="I2" s="6">
        <f>ROUND(D2*G2,0)</f>
        <v>0</v>
      </c>
    </row>
    <row r="4" spans="1:9" ht="76.5">
      <c r="A4" s="8">
        <v>2</v>
      </c>
      <c r="B4" s="1" t="s">
        <v>194</v>
      </c>
      <c r="C4" s="2" t="s">
        <v>195</v>
      </c>
      <c r="D4" s="6">
        <v>29.4</v>
      </c>
      <c r="E4" s="1" t="s">
        <v>26</v>
      </c>
      <c r="H4" s="6">
        <f>ROUND(D4*F4,0)</f>
        <v>0</v>
      </c>
      <c r="I4" s="6">
        <f>ROUND(D4*G4,0)</f>
        <v>0</v>
      </c>
    </row>
    <row r="6" spans="1:9" ht="51">
      <c r="A6" s="8">
        <v>3</v>
      </c>
      <c r="B6" s="1" t="s">
        <v>196</v>
      </c>
      <c r="C6" s="2" t="s">
        <v>197</v>
      </c>
      <c r="D6" s="6">
        <v>30</v>
      </c>
      <c r="E6" s="1" t="s">
        <v>26</v>
      </c>
      <c r="H6" s="6">
        <f>ROUND(D6*F6,0)</f>
        <v>0</v>
      </c>
      <c r="I6" s="6">
        <f>ROUND(D6*G6,0)</f>
        <v>0</v>
      </c>
    </row>
    <row r="8" spans="1:9" ht="76.5">
      <c r="A8" s="8">
        <v>4</v>
      </c>
      <c r="B8" s="1" t="s">
        <v>198</v>
      </c>
      <c r="C8" s="2" t="s">
        <v>199</v>
      </c>
      <c r="D8" s="6">
        <v>930.11</v>
      </c>
      <c r="E8" s="1" t="s">
        <v>26</v>
      </c>
      <c r="H8" s="6">
        <f>ROUND(D8*F8,0)</f>
        <v>0</v>
      </c>
      <c r="I8" s="6">
        <f>ROUND(D8*G8,0)</f>
        <v>0</v>
      </c>
    </row>
    <row r="10" spans="1:9" ht="38.25">
      <c r="A10" s="8">
        <v>5</v>
      </c>
      <c r="B10" s="1" t="s">
        <v>200</v>
      </c>
      <c r="C10" s="2" t="s">
        <v>201</v>
      </c>
      <c r="D10" s="6">
        <v>1</v>
      </c>
      <c r="E10" s="1" t="s">
        <v>13</v>
      </c>
      <c r="H10" s="6">
        <f>ROUND(D10*F10,0)</f>
        <v>0</v>
      </c>
      <c r="I10" s="6">
        <f>ROUND(D10*G10,0)</f>
        <v>0</v>
      </c>
    </row>
    <row r="12" spans="1:9" ht="76.5">
      <c r="A12" s="8">
        <v>6</v>
      </c>
      <c r="B12" s="1" t="s">
        <v>202</v>
      </c>
      <c r="C12" s="2" t="s">
        <v>203</v>
      </c>
      <c r="D12" s="6">
        <v>930.11</v>
      </c>
      <c r="E12" s="1" t="s">
        <v>26</v>
      </c>
      <c r="H12" s="6">
        <f>ROUND(D12*F12,0)</f>
        <v>0</v>
      </c>
      <c r="I12" s="6">
        <f>ROUND(D12*G12,0)</f>
        <v>0</v>
      </c>
    </row>
    <row r="14" spans="1:9" ht="38.25">
      <c r="A14" s="8">
        <v>7</v>
      </c>
      <c r="B14" s="1" t="s">
        <v>204</v>
      </c>
      <c r="C14" s="2" t="s">
        <v>205</v>
      </c>
      <c r="D14" s="6">
        <v>25</v>
      </c>
      <c r="E14" s="1" t="s">
        <v>26</v>
      </c>
      <c r="H14" s="6">
        <f>ROUND(D14*F14,0)</f>
        <v>0</v>
      </c>
      <c r="I14" s="6">
        <f>ROUND(D14*G14,0)</f>
        <v>0</v>
      </c>
    </row>
    <row r="16" spans="1:9" ht="63.75">
      <c r="A16" s="8">
        <v>8</v>
      </c>
      <c r="B16" s="1" t="s">
        <v>206</v>
      </c>
      <c r="C16" s="2" t="s">
        <v>207</v>
      </c>
      <c r="D16" s="6">
        <v>25</v>
      </c>
      <c r="E16" s="1" t="s">
        <v>26</v>
      </c>
      <c r="H16" s="6">
        <f>ROUND(D16*F16,0)</f>
        <v>0</v>
      </c>
      <c r="I16" s="6">
        <f>ROUND(D16*G16,0)</f>
        <v>0</v>
      </c>
    </row>
    <row r="18" spans="1:9" ht="38.25">
      <c r="A18" s="8">
        <v>9</v>
      </c>
      <c r="B18" s="1" t="s">
        <v>208</v>
      </c>
      <c r="C18" s="2" t="s">
        <v>209</v>
      </c>
      <c r="D18" s="6">
        <v>30</v>
      </c>
      <c r="E18" s="1" t="s">
        <v>26</v>
      </c>
      <c r="H18" s="6">
        <f>ROUND(D18*F18,0)</f>
        <v>0</v>
      </c>
      <c r="I18" s="6">
        <f>ROUND(D18*G18,0)</f>
        <v>0</v>
      </c>
    </row>
    <row r="20" spans="1:9" ht="63.75">
      <c r="A20" s="8">
        <v>10</v>
      </c>
      <c r="B20" s="1" t="s">
        <v>210</v>
      </c>
      <c r="C20" s="2" t="s">
        <v>211</v>
      </c>
      <c r="D20" s="6">
        <v>30</v>
      </c>
      <c r="E20" s="1" t="s">
        <v>26</v>
      </c>
      <c r="H20" s="6">
        <f>ROUND(D20*F20,0)</f>
        <v>0</v>
      </c>
      <c r="I20" s="6">
        <f>ROUND(D20*G20,0)</f>
        <v>0</v>
      </c>
    </row>
    <row r="22" spans="1:9" s="9" customFormat="1" ht="12.75">
      <c r="A22" s="7"/>
      <c r="B22" s="3"/>
      <c r="C22" s="3" t="s">
        <v>22</v>
      </c>
      <c r="D22" s="5"/>
      <c r="E22" s="3"/>
      <c r="F22" s="5"/>
      <c r="G22" s="5"/>
      <c r="H22" s="5">
        <f>ROUND(SUM(H2:H21),0)</f>
        <v>0</v>
      </c>
      <c r="I22" s="5">
        <f>ROUND(SUM(I2:I21),0)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Felületképzés</oddHeader>
  </headerFooter>
</worksheet>
</file>

<file path=xl/worksheets/sheet19.xml><?xml version="1.0" encoding="utf-8"?>
<worksheet xmlns="http://schemas.openxmlformats.org/spreadsheetml/2006/main" xmlns:r="http://schemas.openxmlformats.org/officeDocument/2006/relationships">
  <dimension ref="A1:I16"/>
  <sheetViews>
    <sheetView zoomScalePageLayoutView="0" workbookViewId="0" topLeftCell="A1">
      <selection activeCell="F2" sqref="F2:G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7109375" style="1" customWidth="1"/>
    <col min="6" max="7" width="8.28125" style="6" customWidth="1"/>
    <col min="8" max="9" width="10.28125" style="6" customWidth="1"/>
    <col min="10" max="10" width="15.7109375" style="1" customWidth="1"/>
    <col min="11" max="16384" width="9.140625" style="1" customWidth="1"/>
  </cols>
  <sheetData>
    <row r="1" spans="1:9" s="4" customFormat="1" ht="38.25">
      <c r="A1" s="7" t="s">
        <v>3</v>
      </c>
      <c r="B1" s="3" t="s">
        <v>4</v>
      </c>
      <c r="C1" s="3" t="s">
        <v>5</v>
      </c>
      <c r="D1" s="5" t="s">
        <v>6</v>
      </c>
      <c r="E1" s="3" t="s">
        <v>7</v>
      </c>
      <c r="F1" s="5" t="s">
        <v>8</v>
      </c>
      <c r="G1" s="5" t="s">
        <v>9</v>
      </c>
      <c r="H1" s="5" t="s">
        <v>10</v>
      </c>
      <c r="I1" s="5" t="s">
        <v>11</v>
      </c>
    </row>
    <row r="2" spans="1:9" ht="76.5">
      <c r="A2" s="8">
        <v>1</v>
      </c>
      <c r="B2" s="1" t="s">
        <v>213</v>
      </c>
      <c r="C2" s="2" t="s">
        <v>214</v>
      </c>
      <c r="D2" s="6">
        <v>121.16</v>
      </c>
      <c r="E2" s="1" t="s">
        <v>26</v>
      </c>
      <c r="H2" s="6">
        <f>ROUND(D2*F2,0)</f>
        <v>0</v>
      </c>
      <c r="I2" s="6">
        <f>ROUND(D2*G2,0)</f>
        <v>0</v>
      </c>
    </row>
    <row r="4" spans="1:9" ht="76.5">
      <c r="A4" s="8">
        <v>2</v>
      </c>
      <c r="B4" s="1" t="s">
        <v>215</v>
      </c>
      <c r="C4" s="2" t="s">
        <v>216</v>
      </c>
      <c r="D4" s="6">
        <v>24.77</v>
      </c>
      <c r="E4" s="1" t="s">
        <v>26</v>
      </c>
      <c r="H4" s="6">
        <f>ROUND(D4*F4,0)</f>
        <v>0</v>
      </c>
      <c r="I4" s="6">
        <f>ROUND(D4*G4,0)</f>
        <v>0</v>
      </c>
    </row>
    <row r="6" spans="1:9" ht="90.75">
      <c r="A6" s="8">
        <v>3</v>
      </c>
      <c r="B6" s="1" t="s">
        <v>217</v>
      </c>
      <c r="C6" s="2" t="s">
        <v>224</v>
      </c>
      <c r="D6" s="6">
        <v>121.16</v>
      </c>
      <c r="E6" s="1" t="s">
        <v>26</v>
      </c>
      <c r="H6" s="6">
        <f>ROUND(D6*F6,0)</f>
        <v>0</v>
      </c>
      <c r="I6" s="6">
        <f>ROUND(D6*G6,0)</f>
        <v>0</v>
      </c>
    </row>
    <row r="8" spans="1:9" ht="114.75">
      <c r="A8" s="8">
        <v>4</v>
      </c>
      <c r="B8" s="1" t="s">
        <v>218</v>
      </c>
      <c r="C8" s="2" t="s">
        <v>219</v>
      </c>
      <c r="D8" s="6">
        <v>30.42</v>
      </c>
      <c r="E8" s="1" t="s">
        <v>26</v>
      </c>
      <c r="H8" s="6">
        <f>ROUND(D8*F8,0)</f>
        <v>0</v>
      </c>
      <c r="I8" s="6">
        <f>ROUND(D8*G8,0)</f>
        <v>0</v>
      </c>
    </row>
    <row r="10" spans="1:9" ht="114.75">
      <c r="A10" s="8">
        <v>5</v>
      </c>
      <c r="B10" s="1" t="s">
        <v>220</v>
      </c>
      <c r="C10" s="2" t="s">
        <v>221</v>
      </c>
      <c r="D10" s="6">
        <v>261.79</v>
      </c>
      <c r="E10" s="1" t="s">
        <v>26</v>
      </c>
      <c r="H10" s="6">
        <f>ROUND(D10*F10,0)</f>
        <v>0</v>
      </c>
      <c r="I10" s="6">
        <f>ROUND(D10*G10,0)</f>
        <v>0</v>
      </c>
    </row>
    <row r="12" spans="1:9" ht="89.25">
      <c r="A12" s="8">
        <v>6</v>
      </c>
      <c r="B12" s="1" t="s">
        <v>222</v>
      </c>
      <c r="C12" s="2" t="s">
        <v>223</v>
      </c>
      <c r="D12" s="6">
        <v>1800</v>
      </c>
      <c r="E12" s="1" t="s">
        <v>16</v>
      </c>
      <c r="H12" s="6">
        <f>ROUND(D12*F12,0)</f>
        <v>0</v>
      </c>
      <c r="I12" s="6">
        <f>ROUND(D12*G12,0)</f>
        <v>0</v>
      </c>
    </row>
    <row r="13" ht="12.75">
      <c r="C13" s="2"/>
    </row>
    <row r="14" spans="1:9" ht="114.75">
      <c r="A14" s="8">
        <v>7</v>
      </c>
      <c r="B14" s="1" t="s">
        <v>271</v>
      </c>
      <c r="C14" s="2" t="s">
        <v>272</v>
      </c>
      <c r="D14" s="6">
        <v>12.5</v>
      </c>
      <c r="E14" s="1" t="s">
        <v>26</v>
      </c>
      <c r="H14" s="6">
        <f>ROUND(D14*F14,0)</f>
        <v>0</v>
      </c>
      <c r="I14" s="6">
        <f>ROUND(D14*G14,0)</f>
        <v>0</v>
      </c>
    </row>
    <row r="15" ht="12.75">
      <c r="C15" s="2"/>
    </row>
    <row r="16" spans="1:9" s="9" customFormat="1" ht="12.75">
      <c r="A16" s="7"/>
      <c r="B16" s="3"/>
      <c r="C16" s="3" t="s">
        <v>22</v>
      </c>
      <c r="D16" s="5"/>
      <c r="E16" s="3"/>
      <c r="F16" s="5"/>
      <c r="G16" s="5"/>
      <c r="H16" s="5">
        <f>ROUND(SUM(H2:H14),0)</f>
        <v>0</v>
      </c>
      <c r="I16" s="5">
        <f>ROUND(SUM(I2:I14),0)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Szigetelés</oddHeader>
  </headerFooter>
</worksheet>
</file>

<file path=xl/worksheets/sheet2.xml><?xml version="1.0" encoding="utf-8"?>
<worksheet xmlns="http://schemas.openxmlformats.org/spreadsheetml/2006/main" xmlns:r="http://schemas.openxmlformats.org/officeDocument/2006/relationships">
  <dimension ref="A2:A12"/>
  <sheetViews>
    <sheetView zoomScalePageLayoutView="0" workbookViewId="0" topLeftCell="A1">
      <selection activeCell="A10" sqref="A10"/>
    </sheetView>
  </sheetViews>
  <sheetFormatPr defaultColWidth="9.140625" defaultRowHeight="15"/>
  <cols>
    <col min="1" max="1" width="82.28125" style="54" customWidth="1"/>
  </cols>
  <sheetData>
    <row r="2" ht="18">
      <c r="A2" s="55" t="s">
        <v>253</v>
      </c>
    </row>
    <row r="3" ht="17.25">
      <c r="A3" s="56"/>
    </row>
    <row r="4" ht="30">
      <c r="A4" s="54" t="s">
        <v>254</v>
      </c>
    </row>
    <row r="8" ht="15">
      <c r="A8" s="54" t="s">
        <v>255</v>
      </c>
    </row>
    <row r="10" ht="60">
      <c r="A10" s="54" t="s">
        <v>256</v>
      </c>
    </row>
    <row r="12" ht="90">
      <c r="A12" s="54" t="s">
        <v>257</v>
      </c>
    </row>
  </sheetData>
  <sheetProtection/>
  <printOptions/>
  <pageMargins left="0.7" right="0.7" top="0.75" bottom="0.75" header="0.3" footer="0.3"/>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8"/>
  <sheetViews>
    <sheetView view="pageBreakPreview" zoomScale="90" zoomScaleSheetLayoutView="90" zoomScalePageLayoutView="0" workbookViewId="0" topLeftCell="A1">
      <selection activeCell="F2" sqref="F2:G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226</v>
      </c>
      <c r="C2" s="2" t="s">
        <v>227</v>
      </c>
      <c r="D2" s="6">
        <v>14.4</v>
      </c>
      <c r="E2" s="1" t="s">
        <v>20</v>
      </c>
      <c r="H2" s="6">
        <f>ROUND(D2*F2,0)</f>
        <v>0</v>
      </c>
      <c r="I2" s="6">
        <f>ROUND(D2*G2,0)</f>
        <v>0</v>
      </c>
    </row>
    <row r="4" spans="1:9" ht="51">
      <c r="A4" s="8">
        <v>2</v>
      </c>
      <c r="B4" s="1" t="s">
        <v>228</v>
      </c>
      <c r="C4" s="2" t="s">
        <v>229</v>
      </c>
      <c r="D4" s="6">
        <v>27.7</v>
      </c>
      <c r="E4" s="1" t="s">
        <v>26</v>
      </c>
      <c r="H4" s="6">
        <f>ROUND(D4*F4,0)</f>
        <v>0</v>
      </c>
      <c r="I4" s="6">
        <f>ROUND(D4*G4,0)</f>
        <v>0</v>
      </c>
    </row>
    <row r="5" ht="12.75">
      <c r="C5" s="2"/>
    </row>
    <row r="6" spans="1:9" ht="89.25">
      <c r="A6" s="8">
        <v>3</v>
      </c>
      <c r="B6" s="1" t="s">
        <v>251</v>
      </c>
      <c r="C6" s="2" t="s">
        <v>252</v>
      </c>
      <c r="D6" s="6">
        <v>1</v>
      </c>
      <c r="E6" s="1" t="s">
        <v>13</v>
      </c>
      <c r="H6" s="6">
        <f>ROUND(D6*F6,0)</f>
        <v>0</v>
      </c>
      <c r="I6" s="6">
        <f>ROUND(D6*G6,0)</f>
        <v>0</v>
      </c>
    </row>
    <row r="8" spans="1:9" s="9" customFormat="1" ht="12.75">
      <c r="A8" s="7"/>
      <c r="B8" s="3"/>
      <c r="C8" s="3" t="s">
        <v>22</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Kőburkolat készítése</oddHeader>
  </headerFooter>
</worksheet>
</file>

<file path=xl/worksheets/sheet21.xml><?xml version="1.0" encoding="utf-8"?>
<worksheet xmlns="http://schemas.openxmlformats.org/spreadsheetml/2006/main" xmlns:r="http://schemas.openxmlformats.org/officeDocument/2006/relationships">
  <dimension ref="A1:I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04">
      <c r="A2" s="8">
        <v>1</v>
      </c>
      <c r="B2" s="1" t="s">
        <v>231</v>
      </c>
      <c r="C2" s="2" t="s">
        <v>232</v>
      </c>
      <c r="D2" s="6">
        <v>70</v>
      </c>
      <c r="E2" s="1" t="s">
        <v>26</v>
      </c>
      <c r="H2" s="6">
        <f>ROUND(D2*F2,0)</f>
        <v>0</v>
      </c>
      <c r="I2" s="6">
        <f>ROUND(D2*G2,0)</f>
        <v>0</v>
      </c>
    </row>
    <row r="4" spans="1:9" s="9" customFormat="1" ht="12.75">
      <c r="A4" s="7"/>
      <c r="B4" s="3"/>
      <c r="C4" s="3" t="s">
        <v>22</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Környezetvédelmi berendezések, mentesítések</oddHeader>
  </headerFooter>
</worksheet>
</file>

<file path=xl/worksheets/sheet22.xml><?xml version="1.0" encoding="utf-8"?>
<worksheet xmlns="http://schemas.openxmlformats.org/spreadsheetml/2006/main" xmlns:r="http://schemas.openxmlformats.org/officeDocument/2006/relationships">
  <dimension ref="A1:I4"/>
  <sheetViews>
    <sheetView view="pageBreakPreview" zoomScale="80" zoomScaleSheetLayoutView="80" zoomScalePageLayoutView="0" workbookViewId="0" topLeftCell="A1">
      <selection activeCell="F2" sqref="F2:G2"/>
    </sheetView>
  </sheetViews>
  <sheetFormatPr defaultColWidth="9.140625" defaultRowHeight="15"/>
  <cols>
    <col min="1" max="1" width="4.28125" style="0" customWidth="1"/>
    <col min="2" max="2" width="7.57421875" style="0" customWidth="1"/>
    <col min="3" max="3" width="29.421875" style="54" customWidth="1"/>
    <col min="4" max="4" width="3.28125" style="0" customWidth="1"/>
    <col min="5" max="5" width="3.8515625" style="0" customWidth="1"/>
    <col min="6" max="7" width="9.421875" style="0" bestFit="1" customWidth="1"/>
    <col min="8" max="9" width="10.28125" style="0" customWidth="1"/>
  </cols>
  <sheetData>
    <row r="1" spans="1:9" ht="38.25">
      <c r="A1" s="7" t="s">
        <v>3</v>
      </c>
      <c r="B1" s="3" t="s">
        <v>4</v>
      </c>
      <c r="C1" s="3" t="s">
        <v>5</v>
      </c>
      <c r="D1" s="5" t="s">
        <v>6</v>
      </c>
      <c r="E1" s="3" t="s">
        <v>7</v>
      </c>
      <c r="F1" s="5" t="s">
        <v>8</v>
      </c>
      <c r="G1" s="5" t="s">
        <v>9</v>
      </c>
      <c r="H1" s="5" t="s">
        <v>10</v>
      </c>
      <c r="I1" s="5" t="s">
        <v>11</v>
      </c>
    </row>
    <row r="2" spans="1:9" ht="60">
      <c r="A2" s="94" t="s">
        <v>248</v>
      </c>
      <c r="B2" s="94" t="s">
        <v>249</v>
      </c>
      <c r="C2" s="93" t="s">
        <v>295</v>
      </c>
      <c r="D2" s="94">
        <v>1</v>
      </c>
      <c r="E2" s="94" t="s">
        <v>13</v>
      </c>
      <c r="H2">
        <f>D2*F2</f>
        <v>0</v>
      </c>
      <c r="I2">
        <f>D2*G2</f>
        <v>0</v>
      </c>
    </row>
    <row r="4" spans="1:9" s="9" customFormat="1" ht="12.75">
      <c r="A4" s="7"/>
      <c r="B4" s="3"/>
      <c r="C4" s="3" t="s">
        <v>22</v>
      </c>
      <c r="D4" s="5"/>
      <c r="E4" s="3"/>
      <c r="F4" s="5"/>
      <c r="G4" s="5"/>
      <c r="H4" s="5">
        <f>ROUND(SUM(H2:H3),0)</f>
        <v>0</v>
      </c>
      <c r="I4" s="5">
        <f>ROUND(SUM(I2:I3),0)</f>
        <v>0</v>
      </c>
    </row>
  </sheetData>
  <sheetProtection/>
  <printOptions/>
  <pageMargins left="0.7" right="0.7" top="0.75" bottom="0.75" header="0.3" footer="0.3"/>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E24" sqref="E24"/>
    </sheetView>
  </sheetViews>
  <sheetFormatPr defaultColWidth="9.140625" defaultRowHeight="15"/>
  <cols>
    <col min="1" max="1" width="4.28125" style="0" customWidth="1"/>
    <col min="2" max="2" width="8.7109375" style="0" customWidth="1"/>
    <col min="3" max="3" width="25.140625" style="54" customWidth="1"/>
    <col min="4" max="4" width="3.8515625" style="0" customWidth="1"/>
    <col min="5" max="5" width="4.8515625" style="0" customWidth="1"/>
    <col min="6" max="6" width="8.8515625" style="0" bestFit="1" customWidth="1"/>
    <col min="7" max="7" width="8.28125" style="0" customWidth="1"/>
    <col min="8" max="9" width="10.28125" style="0" customWidth="1"/>
  </cols>
  <sheetData>
    <row r="1" spans="1:9" ht="38.25">
      <c r="A1" s="7" t="s">
        <v>3</v>
      </c>
      <c r="B1" s="3" t="s">
        <v>4</v>
      </c>
      <c r="C1" s="3" t="s">
        <v>5</v>
      </c>
      <c r="D1" s="5" t="s">
        <v>6</v>
      </c>
      <c r="E1" s="3" t="s">
        <v>7</v>
      </c>
      <c r="F1" s="5" t="s">
        <v>8</v>
      </c>
      <c r="G1" s="5" t="s">
        <v>9</v>
      </c>
      <c r="H1" s="5" t="s">
        <v>10</v>
      </c>
      <c r="I1" s="5" t="s">
        <v>11</v>
      </c>
    </row>
    <row r="2" spans="1:9" ht="75">
      <c r="A2" s="94" t="s">
        <v>248</v>
      </c>
      <c r="B2" s="94" t="s">
        <v>250</v>
      </c>
      <c r="C2" s="93" t="s">
        <v>296</v>
      </c>
      <c r="D2" s="94">
        <v>1</v>
      </c>
      <c r="E2" s="94" t="s">
        <v>13</v>
      </c>
      <c r="H2">
        <f>D2*F2</f>
        <v>0</v>
      </c>
      <c r="I2">
        <f>D2*G2</f>
        <v>0</v>
      </c>
    </row>
    <row r="4" spans="1:9" s="9" customFormat="1" ht="12.75">
      <c r="A4" s="7"/>
      <c r="B4" s="3"/>
      <c r="C4" s="3" t="s">
        <v>22</v>
      </c>
      <c r="D4" s="5"/>
      <c r="E4" s="3"/>
      <c r="F4" s="5"/>
      <c r="G4" s="5"/>
      <c r="H4" s="5">
        <f>SUM(H2:H3)</f>
        <v>0</v>
      </c>
      <c r="I4" s="5">
        <f>SUM(I2:I3)</f>
        <v>0</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C22"/>
  <sheetViews>
    <sheetView zoomScale="90" zoomScaleNormal="90" zoomScalePageLayoutView="0" workbookViewId="0" topLeftCell="A1">
      <selection activeCell="B18" sqref="B18"/>
    </sheetView>
  </sheetViews>
  <sheetFormatPr defaultColWidth="9.140625" defaultRowHeight="15"/>
  <cols>
    <col min="1" max="1" width="36.421875" style="10" customWidth="1"/>
    <col min="2" max="3" width="20.7109375" style="51" customWidth="1"/>
    <col min="4" max="16384" width="9.140625" style="10" customWidth="1"/>
  </cols>
  <sheetData>
    <row r="1" spans="1:3" s="11" customFormat="1" ht="15.75">
      <c r="A1" s="11" t="s">
        <v>0</v>
      </c>
      <c r="B1" s="52" t="s">
        <v>1</v>
      </c>
      <c r="C1" s="52" t="s">
        <v>2</v>
      </c>
    </row>
    <row r="2" spans="1:3" ht="15.75">
      <c r="A2" s="10" t="s">
        <v>24</v>
      </c>
      <c r="B2" s="51">
        <f>'Felvonulási létesítmények'!H10</f>
        <v>0</v>
      </c>
      <c r="C2" s="51">
        <f>'Felvonulási létesítmények'!I10</f>
        <v>0</v>
      </c>
    </row>
    <row r="3" spans="1:3" ht="15.75">
      <c r="A3" s="10" t="s">
        <v>34</v>
      </c>
      <c r="B3" s="51">
        <f>'Zsaluzás és állványozás'!H10</f>
        <v>0</v>
      </c>
      <c r="C3" s="51">
        <f>'Zsaluzás és állványozás'!I10</f>
        <v>0</v>
      </c>
    </row>
    <row r="4" spans="1:3" ht="15.75">
      <c r="A4" s="10" t="s">
        <v>57</v>
      </c>
      <c r="B4" s="51">
        <f>'Irtás, föld- és sziklamunka'!H24</f>
        <v>0</v>
      </c>
      <c r="C4" s="51">
        <f>'Irtás, föld- és sziklamunka'!I24</f>
        <v>0</v>
      </c>
    </row>
    <row r="5" spans="1:3" ht="15.75">
      <c r="A5" s="10" t="s">
        <v>60</v>
      </c>
      <c r="B5" s="51">
        <f>Síkalapozás!H6</f>
        <v>0</v>
      </c>
      <c r="C5" s="51">
        <f>Síkalapozás!I6</f>
        <v>0</v>
      </c>
    </row>
    <row r="6" spans="1:3" ht="15.75">
      <c r="A6" s="10" t="s">
        <v>71</v>
      </c>
      <c r="B6" s="51">
        <f>'Helyszíni beton és vasbeton mun'!H20</f>
        <v>0</v>
      </c>
      <c r="C6" s="51">
        <f>'Helyszíni beton és vasbeton mun'!I20</f>
        <v>0</v>
      </c>
    </row>
    <row r="7" spans="1:3" ht="31.5">
      <c r="A7" s="10" t="s">
        <v>76</v>
      </c>
      <c r="B7" s="51">
        <f>'Előregyártott épületszerkezeti '!H6</f>
        <v>0</v>
      </c>
      <c r="C7" s="51">
        <f>'Előregyártott épületszerkezeti '!I6</f>
        <v>0</v>
      </c>
    </row>
    <row r="8" spans="1:3" ht="15.75">
      <c r="A8" s="10" t="s">
        <v>85</v>
      </c>
      <c r="B8" s="51">
        <f>'Falazás és egyéb kőművesmunka'!H10</f>
        <v>0</v>
      </c>
      <c r="C8" s="51">
        <f>'Falazás és egyéb kőművesmunka'!I10</f>
        <v>0</v>
      </c>
    </row>
    <row r="9" spans="1:3" ht="15.75">
      <c r="A9" s="10" t="s">
        <v>90</v>
      </c>
      <c r="B9" s="51">
        <f>Ácsmunka!H8</f>
        <v>0</v>
      </c>
      <c r="C9" s="51">
        <f>Ácsmunka!I8</f>
        <v>0</v>
      </c>
    </row>
    <row r="10" spans="1:3" ht="15.75">
      <c r="A10" s="10" t="s">
        <v>109</v>
      </c>
      <c r="B10" s="51">
        <f>'Vakolás és rabicolás'!H22</f>
        <v>0</v>
      </c>
      <c r="C10" s="51">
        <f>'Vakolás és rabicolás'!I22</f>
        <v>0</v>
      </c>
    </row>
    <row r="11" spans="1:3" ht="15.75">
      <c r="A11" s="10" t="s">
        <v>112</v>
      </c>
      <c r="B11" s="51">
        <f>Tetőfedés!H4</f>
        <v>0</v>
      </c>
      <c r="C11" s="51">
        <f>Tetőfedés!I4</f>
        <v>0</v>
      </c>
    </row>
    <row r="12" spans="1:3" ht="31.5">
      <c r="A12" s="10" t="s">
        <v>137</v>
      </c>
      <c r="B12" s="51">
        <f>'Hideg- és melegburkolatok készí'!H38</f>
        <v>0</v>
      </c>
      <c r="C12" s="51">
        <f>'Hideg- és melegburkolatok készí'!I38</f>
        <v>0</v>
      </c>
    </row>
    <row r="13" spans="1:3" ht="15.75">
      <c r="A13" s="10" t="s">
        <v>144</v>
      </c>
      <c r="B13" s="51">
        <f>Bádogozás!H10</f>
        <v>0</v>
      </c>
      <c r="C13" s="51">
        <f>Bádogozás!I10</f>
        <v>0</v>
      </c>
    </row>
    <row r="14" spans="1:3" ht="15.75">
      <c r="A14" s="10" t="s">
        <v>178</v>
      </c>
      <c r="B14" s="51">
        <f>'Fa- és műanyag szerkezet elhely'!H34</f>
        <v>0</v>
      </c>
      <c r="C14" s="51">
        <f>'Fa- és műanyag szerkezet elhely'!I34</f>
        <v>0</v>
      </c>
    </row>
    <row r="15" spans="1:3" ht="31.5">
      <c r="A15" s="10" t="s">
        <v>191</v>
      </c>
      <c r="B15" s="51">
        <f>'Fém nyílászáró és épületlakatos'!H14</f>
        <v>0</v>
      </c>
      <c r="C15" s="51">
        <f>'Fém nyílászáró és épületlakatos'!I14</f>
        <v>0</v>
      </c>
    </row>
    <row r="16" spans="1:3" ht="15.75">
      <c r="A16" s="10" t="s">
        <v>212</v>
      </c>
      <c r="B16" s="51">
        <f>Felületképzés!H22</f>
        <v>0</v>
      </c>
      <c r="C16" s="51">
        <f>Felületképzés!I22</f>
        <v>0</v>
      </c>
    </row>
    <row r="17" spans="1:3" ht="15.75">
      <c r="A17" s="10" t="s">
        <v>225</v>
      </c>
      <c r="B17" s="51">
        <f>Szigetelés!H16</f>
        <v>0</v>
      </c>
      <c r="C17" s="51">
        <f>Szigetelés!I16</f>
        <v>0</v>
      </c>
    </row>
    <row r="18" spans="1:3" ht="15.75">
      <c r="A18" s="10" t="s">
        <v>230</v>
      </c>
      <c r="B18" s="51">
        <f>'Kőburkolat készítése'!H8</f>
        <v>0</v>
      </c>
      <c r="C18" s="51">
        <f>'Kőburkolat készítése'!I8</f>
        <v>0</v>
      </c>
    </row>
    <row r="19" spans="1:3" ht="31.5">
      <c r="A19" s="10" t="s">
        <v>233</v>
      </c>
      <c r="B19" s="51">
        <f>'Környezetvédelmi berendezések, '!H4</f>
        <v>0</v>
      </c>
      <c r="C19" s="51">
        <f>'Környezetvédelmi berendezések, '!I4</f>
        <v>0</v>
      </c>
    </row>
    <row r="20" spans="1:3" ht="31.5">
      <c r="A20" s="10" t="s">
        <v>293</v>
      </c>
      <c r="B20" s="51">
        <f>Épületgépészet!H4</f>
        <v>0</v>
      </c>
      <c r="C20" s="51">
        <f>Épületgépészet!I4</f>
        <v>0</v>
      </c>
    </row>
    <row r="21" spans="1:3" ht="31.5">
      <c r="A21" s="10" t="s">
        <v>294</v>
      </c>
      <c r="B21" s="51">
        <f>Épületvillamosság!H4</f>
        <v>0</v>
      </c>
      <c r="C21" s="51">
        <f>Épületvillamosság!I4</f>
        <v>0</v>
      </c>
    </row>
    <row r="22" spans="1:3" s="11" customFormat="1" ht="15.75">
      <c r="A22" s="11" t="s">
        <v>234</v>
      </c>
      <c r="B22" s="53">
        <f>ROUND(SUM(B2:B21),0)</f>
        <v>0</v>
      </c>
      <c r="C22" s="53">
        <f>ROUND(SUM(C2:C21),0)</f>
        <v>0</v>
      </c>
    </row>
  </sheetData>
  <sheetProtection/>
  <printOptions/>
  <pageMargins left="1" right="1" top="1" bottom="1" header="0.4166666666666667" footer="0.4166666666666667"/>
  <pageSetup firstPageNumber="1" useFirstPageNumber="1" horizontalDpi="1200" verticalDpi="1200" orientation="portrait" paperSize="9" r:id="rId1"/>
  <headerFooter>
    <oddHeader>&amp;C&amp;"Times New Roman,bold"&amp;12Munkanem összesítő</oddHeader>
  </headerFooter>
</worksheet>
</file>

<file path=xl/worksheets/sheet4.xml><?xml version="1.0" encoding="utf-8"?>
<worksheet xmlns="http://schemas.openxmlformats.org/spreadsheetml/2006/main" xmlns:r="http://schemas.openxmlformats.org/officeDocument/2006/relationships">
  <dimension ref="A1:I10"/>
  <sheetViews>
    <sheetView zoomScalePageLayoutView="0" workbookViewId="0" topLeftCell="A1">
      <selection activeCell="F2" sqref="F2: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574218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12</v>
      </c>
      <c r="C2" s="2" t="s">
        <v>14</v>
      </c>
      <c r="D2" s="6">
        <v>1</v>
      </c>
      <c r="E2" s="1" t="s">
        <v>13</v>
      </c>
      <c r="H2" s="6">
        <f>ROUND(D2*F2,0)</f>
        <v>0</v>
      </c>
      <c r="I2" s="6">
        <f>ROUND(D2*G2,0)</f>
        <v>0</v>
      </c>
    </row>
    <row r="4" spans="1:9" ht="25.5">
      <c r="A4" s="8">
        <v>2</v>
      </c>
      <c r="B4" s="1" t="s">
        <v>15</v>
      </c>
      <c r="C4" s="2" t="s">
        <v>17</v>
      </c>
      <c r="D4" s="6">
        <v>1</v>
      </c>
      <c r="E4" s="1" t="s">
        <v>16</v>
      </c>
      <c r="H4" s="6">
        <f>ROUND(D4*F4,0)</f>
        <v>0</v>
      </c>
      <c r="I4" s="6">
        <f>ROUND(D4*G4,0)</f>
        <v>0</v>
      </c>
    </row>
    <row r="6" spans="1:9" ht="44.25">
      <c r="A6" s="8">
        <v>3</v>
      </c>
      <c r="B6" s="1" t="s">
        <v>18</v>
      </c>
      <c r="C6" s="2" t="s">
        <v>23</v>
      </c>
      <c r="D6" s="6">
        <v>1</v>
      </c>
      <c r="E6" s="1" t="s">
        <v>16</v>
      </c>
      <c r="H6" s="6">
        <f>ROUND(D6*F6,0)</f>
        <v>0</v>
      </c>
      <c r="I6" s="6">
        <f>ROUND(D6*G6,0)</f>
        <v>0</v>
      </c>
    </row>
    <row r="8" spans="1:9" ht="51">
      <c r="A8" s="8">
        <v>4</v>
      </c>
      <c r="B8" s="1" t="s">
        <v>19</v>
      </c>
      <c r="C8" s="2" t="s">
        <v>21</v>
      </c>
      <c r="D8" s="6">
        <v>35</v>
      </c>
      <c r="E8" s="1" t="s">
        <v>20</v>
      </c>
      <c r="H8" s="6">
        <f>ROUND(D8*F8,0)</f>
        <v>0</v>
      </c>
      <c r="I8" s="6">
        <f>ROUND(D8*G8,0)</f>
        <v>0</v>
      </c>
    </row>
    <row r="10" spans="1:9" s="9" customFormat="1" ht="12.75">
      <c r="A10" s="7"/>
      <c r="B10" s="3"/>
      <c r="C10" s="3" t="s">
        <v>22</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F2" sqref="F2: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7109375" style="1" customWidth="1"/>
    <col min="6" max="7" width="8.28125" style="6" customWidth="1"/>
    <col min="8" max="9" width="10.28125" style="6" customWidth="1"/>
    <col min="10" max="10" width="15.7109375" style="1" customWidth="1"/>
    <col min="11" max="16384" width="9.140625" style="1" customWidth="1"/>
  </cols>
  <sheetData>
    <row r="1" spans="1:9" s="4" customFormat="1" ht="38.25">
      <c r="A1" s="7" t="s">
        <v>3</v>
      </c>
      <c r="B1" s="3" t="s">
        <v>4</v>
      </c>
      <c r="C1" s="3" t="s">
        <v>5</v>
      </c>
      <c r="D1" s="5" t="s">
        <v>6</v>
      </c>
      <c r="E1" s="3" t="s">
        <v>7</v>
      </c>
      <c r="F1" s="5" t="s">
        <v>8</v>
      </c>
      <c r="G1" s="5" t="s">
        <v>9</v>
      </c>
      <c r="H1" s="5" t="s">
        <v>10</v>
      </c>
      <c r="I1" s="5" t="s">
        <v>11</v>
      </c>
    </row>
    <row r="2" spans="1:9" ht="25.5">
      <c r="A2" s="8">
        <v>1</v>
      </c>
      <c r="B2" s="1" t="s">
        <v>25</v>
      </c>
      <c r="C2" s="2" t="s">
        <v>27</v>
      </c>
      <c r="D2" s="6">
        <v>18</v>
      </c>
      <c r="E2" s="1" t="s">
        <v>26</v>
      </c>
      <c r="H2" s="6">
        <f>ROUND(D2*F2,0)</f>
        <v>0</v>
      </c>
      <c r="I2" s="6">
        <f>ROUND(D2*G2,0)</f>
        <v>0</v>
      </c>
    </row>
    <row r="4" spans="1:9" ht="38.25">
      <c r="A4" s="8">
        <v>2</v>
      </c>
      <c r="B4" s="1" t="s">
        <v>28</v>
      </c>
      <c r="C4" s="2" t="s">
        <v>29</v>
      </c>
      <c r="D4" s="6">
        <v>1.08</v>
      </c>
      <c r="E4" s="1" t="s">
        <v>26</v>
      </c>
      <c r="H4" s="6">
        <f>ROUND(D4*F4,0)</f>
        <v>0</v>
      </c>
      <c r="I4" s="6">
        <f>ROUND(D4*G4,0)</f>
        <v>0</v>
      </c>
    </row>
    <row r="6" spans="1:9" ht="130.5">
      <c r="A6" s="8">
        <v>3</v>
      </c>
      <c r="B6" s="1" t="s">
        <v>30</v>
      </c>
      <c r="C6" s="2" t="s">
        <v>33</v>
      </c>
      <c r="D6" s="6">
        <v>270</v>
      </c>
      <c r="E6" s="1" t="s">
        <v>26</v>
      </c>
      <c r="H6" s="6">
        <f>ROUND(D6*F6,0)</f>
        <v>0</v>
      </c>
      <c r="I6" s="6">
        <f>ROUND(D6*G6,0)</f>
        <v>0</v>
      </c>
    </row>
    <row r="8" spans="1:9" ht="25.5">
      <c r="A8" s="8">
        <v>4</v>
      </c>
      <c r="B8" s="1" t="s">
        <v>31</v>
      </c>
      <c r="C8" s="2" t="s">
        <v>32</v>
      </c>
      <c r="D8" s="6">
        <v>270</v>
      </c>
      <c r="E8" s="1" t="s">
        <v>26</v>
      </c>
      <c r="H8" s="6">
        <f>ROUND(D8*F8,0)</f>
        <v>0</v>
      </c>
      <c r="I8" s="6">
        <f>ROUND(D8*G8,0)</f>
        <v>0</v>
      </c>
    </row>
    <row r="10" spans="1:9" s="9" customFormat="1" ht="12.75">
      <c r="A10" s="7"/>
      <c r="B10" s="3"/>
      <c r="C10" s="3" t="s">
        <v>22</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1">
      <selection activeCell="F2" sqref="F2:G2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35</v>
      </c>
      <c r="C2" s="2" t="s">
        <v>37</v>
      </c>
      <c r="D2" s="6">
        <v>6.77</v>
      </c>
      <c r="E2" s="1" t="s">
        <v>36</v>
      </c>
      <c r="H2" s="6">
        <f>ROUND(D2*F2,0)</f>
        <v>0</v>
      </c>
      <c r="I2" s="6">
        <f>ROUND(D2*G2,0)</f>
        <v>0</v>
      </c>
    </row>
    <row r="4" spans="1:9" ht="54">
      <c r="A4" s="8">
        <v>2</v>
      </c>
      <c r="B4" s="1" t="s">
        <v>38</v>
      </c>
      <c r="C4" s="2" t="s">
        <v>55</v>
      </c>
      <c r="D4" s="6">
        <v>3.26</v>
      </c>
      <c r="E4" s="1" t="s">
        <v>36</v>
      </c>
      <c r="H4" s="6">
        <f>ROUND(D4*F4,0)</f>
        <v>0</v>
      </c>
      <c r="I4" s="6">
        <f>ROUND(D4*G4,0)</f>
        <v>0</v>
      </c>
    </row>
    <row r="5" spans="1:9" s="71" customFormat="1" ht="12.75">
      <c r="A5" s="74"/>
      <c r="C5" s="72"/>
      <c r="D5" s="73"/>
      <c r="F5" s="73"/>
      <c r="G5" s="73"/>
      <c r="H5" s="73"/>
      <c r="I5" s="73"/>
    </row>
    <row r="6" spans="1:9" s="71" customFormat="1" ht="63.75">
      <c r="A6" s="79">
        <v>3</v>
      </c>
      <c r="B6" s="76" t="s">
        <v>284</v>
      </c>
      <c r="C6" s="77" t="s">
        <v>285</v>
      </c>
      <c r="D6" s="78">
        <v>8.8</v>
      </c>
      <c r="E6" s="76" t="s">
        <v>20</v>
      </c>
      <c r="F6" s="78"/>
      <c r="G6" s="78"/>
      <c r="H6" s="78">
        <f>ROUND(D6*F6,0)</f>
        <v>0</v>
      </c>
      <c r="I6" s="78">
        <f>ROUND(D6*G6,0)</f>
        <v>0</v>
      </c>
    </row>
    <row r="8" spans="1:9" ht="63.75">
      <c r="A8" s="8">
        <v>3</v>
      </c>
      <c r="B8" s="1" t="s">
        <v>39</v>
      </c>
      <c r="C8" s="2" t="s">
        <v>40</v>
      </c>
      <c r="D8" s="6">
        <v>5.6</v>
      </c>
      <c r="E8" s="1" t="s">
        <v>36</v>
      </c>
      <c r="H8" s="6">
        <f>ROUND(D8*F8,0)</f>
        <v>0</v>
      </c>
      <c r="I8" s="6">
        <f>ROUND(D8*G8,0)</f>
        <v>0</v>
      </c>
    </row>
    <row r="10" spans="1:9" ht="25.5">
      <c r="A10" s="8">
        <v>4</v>
      </c>
      <c r="B10" s="1" t="s">
        <v>41</v>
      </c>
      <c r="C10" s="2" t="s">
        <v>42</v>
      </c>
      <c r="D10" s="6">
        <v>33.85</v>
      </c>
      <c r="E10" s="1" t="s">
        <v>26</v>
      </c>
      <c r="H10" s="6">
        <f>ROUND(D10*F10,0)</f>
        <v>0</v>
      </c>
      <c r="I10" s="6">
        <f>ROUND(D10*G10,0)</f>
        <v>0</v>
      </c>
    </row>
    <row r="12" spans="1:9" ht="76.5">
      <c r="A12" s="8">
        <v>5</v>
      </c>
      <c r="B12" s="1" t="s">
        <v>43</v>
      </c>
      <c r="C12" s="2" t="s">
        <v>44</v>
      </c>
      <c r="D12" s="6">
        <v>13.13</v>
      </c>
      <c r="E12" s="1" t="s">
        <v>36</v>
      </c>
      <c r="H12" s="6">
        <f>ROUND(D12*F12,0)</f>
        <v>0</v>
      </c>
      <c r="I12" s="6">
        <f>ROUND(D12*G12,0)</f>
        <v>0</v>
      </c>
    </row>
    <row r="14" spans="1:9" ht="25.5">
      <c r="A14" s="8">
        <v>6</v>
      </c>
      <c r="B14" s="1" t="s">
        <v>45</v>
      </c>
      <c r="C14" s="2" t="s">
        <v>46</v>
      </c>
      <c r="D14" s="6">
        <v>5.07</v>
      </c>
      <c r="E14" s="1" t="s">
        <v>36</v>
      </c>
      <c r="H14" s="6">
        <f>ROUND(D14*F14,0)</f>
        <v>0</v>
      </c>
      <c r="I14" s="6">
        <f>ROUND(D14*G14,0)</f>
        <v>0</v>
      </c>
    </row>
    <row r="16" spans="1:9" ht="25.5">
      <c r="A16" s="8">
        <v>7</v>
      </c>
      <c r="B16" s="1" t="s">
        <v>47</v>
      </c>
      <c r="C16" s="2" t="s">
        <v>48</v>
      </c>
      <c r="D16" s="6">
        <v>13.13</v>
      </c>
      <c r="E16" s="1" t="s">
        <v>36</v>
      </c>
      <c r="H16" s="6">
        <f>ROUND(D16*F16,0)</f>
        <v>0</v>
      </c>
      <c r="I16" s="6">
        <f>ROUND(D16*G16,0)</f>
        <v>0</v>
      </c>
    </row>
    <row r="18" spans="1:9" ht="38.25">
      <c r="A18" s="8">
        <v>8</v>
      </c>
      <c r="B18" s="1" t="s">
        <v>49</v>
      </c>
      <c r="C18" s="2" t="s">
        <v>51</v>
      </c>
      <c r="D18" s="6">
        <v>0.33</v>
      </c>
      <c r="E18" s="1" t="s">
        <v>50</v>
      </c>
      <c r="H18" s="6">
        <f>ROUND(D18*F18,0)</f>
        <v>0</v>
      </c>
      <c r="I18" s="6">
        <f>ROUND(D18*G18,0)</f>
        <v>0</v>
      </c>
    </row>
    <row r="20" spans="1:9" ht="41.25">
      <c r="A20" s="8">
        <v>9</v>
      </c>
      <c r="B20" s="1" t="s">
        <v>52</v>
      </c>
      <c r="C20" s="2" t="s">
        <v>56</v>
      </c>
      <c r="D20" s="6">
        <v>5</v>
      </c>
      <c r="E20" s="1" t="s">
        <v>16</v>
      </c>
      <c r="H20" s="6">
        <f>ROUND(D20*F20,0)</f>
        <v>0</v>
      </c>
      <c r="I20" s="6">
        <f>ROUND(D20*G20,0)</f>
        <v>0</v>
      </c>
    </row>
    <row r="22" spans="1:9" ht="38.25">
      <c r="A22" s="8">
        <v>10</v>
      </c>
      <c r="B22" s="1" t="s">
        <v>53</v>
      </c>
      <c r="C22" s="2" t="s">
        <v>54</v>
      </c>
      <c r="D22" s="6">
        <v>25</v>
      </c>
      <c r="E22" s="1" t="s">
        <v>36</v>
      </c>
      <c r="H22" s="6">
        <f>ROUND(D22*F22,0)</f>
        <v>0</v>
      </c>
      <c r="I22" s="6">
        <f>ROUND(D22*G22,0)</f>
        <v>0</v>
      </c>
    </row>
    <row r="24" spans="1:9" s="9" customFormat="1" ht="12.75">
      <c r="A24" s="7"/>
      <c r="B24" s="3"/>
      <c r="C24" s="3" t="s">
        <v>22</v>
      </c>
      <c r="D24" s="5"/>
      <c r="E24" s="3"/>
      <c r="F24" s="5"/>
      <c r="G24" s="5"/>
      <c r="H24" s="5">
        <f>ROUND(SUM(H2:H23),0)</f>
        <v>0</v>
      </c>
      <c r="I24" s="5">
        <f>ROUND(SUM(I2:I23),0)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Irtás, föld- és sziklamunka</oddHeader>
  </headerFooter>
</worksheet>
</file>

<file path=xl/worksheets/sheet7.xml><?xml version="1.0" encoding="utf-8"?>
<worksheet xmlns="http://schemas.openxmlformats.org/spreadsheetml/2006/main" xmlns:r="http://schemas.openxmlformats.org/officeDocument/2006/relationships">
  <dimension ref="A1:I6"/>
  <sheetViews>
    <sheetView zoomScalePageLayoutView="0" workbookViewId="0" topLeftCell="A1">
      <selection activeCell="F2" sqref="F2:G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2.5">
      <c r="A2" s="8">
        <v>1</v>
      </c>
      <c r="B2" s="1" t="s">
        <v>58</v>
      </c>
      <c r="C2" s="2" t="s">
        <v>59</v>
      </c>
      <c r="D2" s="6">
        <v>1.11</v>
      </c>
      <c r="E2" s="1" t="s">
        <v>36</v>
      </c>
      <c r="H2" s="6">
        <f>ROUND(D2*F2,0)</f>
        <v>0</v>
      </c>
      <c r="I2" s="6">
        <f>ROUND(D2*G2,0)</f>
        <v>0</v>
      </c>
    </row>
    <row r="3" spans="1:9" s="76" customFormat="1" ht="12.75">
      <c r="A3" s="79"/>
      <c r="C3" s="77"/>
      <c r="D3" s="78"/>
      <c r="F3" s="78"/>
      <c r="G3" s="78"/>
      <c r="H3" s="78"/>
      <c r="I3" s="78"/>
    </row>
    <row r="4" spans="1:9" s="76" customFormat="1" ht="89.25">
      <c r="A4" s="83">
        <v>2</v>
      </c>
      <c r="B4" s="80" t="s">
        <v>286</v>
      </c>
      <c r="C4" s="81" t="s">
        <v>287</v>
      </c>
      <c r="D4" s="82">
        <v>2.37</v>
      </c>
      <c r="E4" s="80" t="s">
        <v>36</v>
      </c>
      <c r="F4" s="82"/>
      <c r="G4" s="82"/>
      <c r="H4" s="82">
        <f>ROUND(D4*F4,0)</f>
        <v>0</v>
      </c>
      <c r="I4" s="82">
        <f>ROUND(D4*G4,0)</f>
        <v>0</v>
      </c>
    </row>
    <row r="6" spans="1:9" s="9" customFormat="1" ht="12.75">
      <c r="A6" s="7"/>
      <c r="B6" s="3"/>
      <c r="C6" s="3" t="s">
        <v>22</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Síkalapozás</oddHeader>
  </headerFooter>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F2" sqref="F2:G1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4.851562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61</v>
      </c>
      <c r="C2" s="2" t="s">
        <v>62</v>
      </c>
      <c r="D2" s="6">
        <v>1.26</v>
      </c>
      <c r="E2" s="1" t="s">
        <v>36</v>
      </c>
      <c r="H2" s="6">
        <f>ROUND(D2*F2,0)</f>
        <v>0</v>
      </c>
      <c r="I2" s="6">
        <f>ROUND(D2*G2,0)</f>
        <v>0</v>
      </c>
    </row>
    <row r="4" spans="1:9" ht="25.5">
      <c r="A4" s="91">
        <v>2</v>
      </c>
      <c r="B4" s="1" t="s">
        <v>63</v>
      </c>
      <c r="C4" s="2" t="s">
        <v>64</v>
      </c>
      <c r="D4" s="6">
        <v>25</v>
      </c>
      <c r="E4" s="1" t="s">
        <v>26</v>
      </c>
      <c r="H4" s="6">
        <f>ROUND(D4*F4,0)</f>
        <v>0</v>
      </c>
      <c r="I4" s="6">
        <f>ROUND(D4*G4,0)</f>
        <v>0</v>
      </c>
    </row>
    <row r="5" ht="12.75">
      <c r="A5" s="91"/>
    </row>
    <row r="6" spans="1:9" ht="25.5">
      <c r="A6" s="91">
        <v>3</v>
      </c>
      <c r="B6" s="1" t="s">
        <v>65</v>
      </c>
      <c r="C6" s="2" t="s">
        <v>66</v>
      </c>
      <c r="D6" s="6">
        <v>0.37</v>
      </c>
      <c r="E6" s="1" t="s">
        <v>36</v>
      </c>
      <c r="H6" s="6">
        <f>ROUND(D6*F6,0)</f>
        <v>0</v>
      </c>
      <c r="I6" s="6">
        <f>ROUND(D6*G6,0)</f>
        <v>0</v>
      </c>
    </row>
    <row r="7" spans="1:3" ht="12.75">
      <c r="A7" s="91"/>
      <c r="C7" s="2"/>
    </row>
    <row r="8" spans="1:9" ht="63.75">
      <c r="A8" s="91">
        <v>4</v>
      </c>
      <c r="B8" s="1" t="s">
        <v>264</v>
      </c>
      <c r="C8" s="2" t="s">
        <v>265</v>
      </c>
      <c r="D8" s="6">
        <v>0.04</v>
      </c>
      <c r="E8" s="1" t="s">
        <v>266</v>
      </c>
      <c r="H8" s="6">
        <f>ROUND(D8*F8,0)</f>
        <v>0</v>
      </c>
      <c r="I8" s="6">
        <f>ROUND(D8*G8,0)</f>
        <v>0</v>
      </c>
    </row>
    <row r="9" ht="12.75">
      <c r="A9" s="91"/>
    </row>
    <row r="10" spans="1:9" ht="63.75">
      <c r="A10" s="91">
        <v>5</v>
      </c>
      <c r="B10" s="1" t="s">
        <v>267</v>
      </c>
      <c r="C10" s="2" t="s">
        <v>268</v>
      </c>
      <c r="D10" s="6">
        <v>0.08</v>
      </c>
      <c r="E10" s="1" t="s">
        <v>266</v>
      </c>
      <c r="H10" s="6">
        <f>ROUND(D10*F10,0)</f>
        <v>0</v>
      </c>
      <c r="I10" s="6">
        <f>ROUND(D10*G10,0)</f>
        <v>0</v>
      </c>
    </row>
    <row r="11" spans="1:9" s="80" customFormat="1" ht="12.75">
      <c r="A11" s="91"/>
      <c r="C11" s="81"/>
      <c r="D11" s="82"/>
      <c r="F11" s="82"/>
      <c r="G11" s="82"/>
      <c r="H11" s="82"/>
      <c r="I11" s="82"/>
    </row>
    <row r="12" spans="1:9" s="80" customFormat="1" ht="51">
      <c r="A12" s="91">
        <v>6</v>
      </c>
      <c r="B12" s="84" t="s">
        <v>288</v>
      </c>
      <c r="C12" s="85" t="s">
        <v>289</v>
      </c>
      <c r="D12" s="86">
        <v>0.043</v>
      </c>
      <c r="E12" s="84" t="s">
        <v>266</v>
      </c>
      <c r="F12" s="87"/>
      <c r="G12" s="87"/>
      <c r="H12" s="86">
        <f>ROUND(D12*F12,0)</f>
        <v>0</v>
      </c>
      <c r="I12" s="86">
        <f>ROUND(D12*G12,0)</f>
        <v>0</v>
      </c>
    </row>
    <row r="13" ht="12.75">
      <c r="A13" s="91"/>
    </row>
    <row r="14" spans="1:9" ht="103.5">
      <c r="A14" s="91">
        <v>7</v>
      </c>
      <c r="B14" s="1" t="s">
        <v>67</v>
      </c>
      <c r="C14" s="2" t="s">
        <v>69</v>
      </c>
      <c r="D14" s="6">
        <v>3.78</v>
      </c>
      <c r="E14" s="1" t="s">
        <v>36</v>
      </c>
      <c r="H14" s="6">
        <f>ROUND(D14*F14,0)</f>
        <v>0</v>
      </c>
      <c r="I14" s="6">
        <f>ROUND(D14*G14,0)</f>
        <v>0</v>
      </c>
    </row>
    <row r="15" spans="1:9" s="84" customFormat="1" ht="12.75">
      <c r="A15" s="91"/>
      <c r="C15" s="85"/>
      <c r="D15" s="86"/>
      <c r="F15" s="86"/>
      <c r="G15" s="86"/>
      <c r="H15" s="86"/>
      <c r="I15" s="86"/>
    </row>
    <row r="16" spans="1:9" s="84" customFormat="1" ht="114.75">
      <c r="A16" s="91">
        <v>8</v>
      </c>
      <c r="B16" s="88" t="s">
        <v>290</v>
      </c>
      <c r="C16" s="89" t="s">
        <v>291</v>
      </c>
      <c r="D16" s="90">
        <v>1.72</v>
      </c>
      <c r="E16" s="88" t="s">
        <v>36</v>
      </c>
      <c r="F16" s="92"/>
      <c r="G16" s="92"/>
      <c r="H16" s="90">
        <f>ROUND(D16*F16,0)</f>
        <v>0</v>
      </c>
      <c r="I16" s="90">
        <f>ROUND(D16*G16,0)</f>
        <v>0</v>
      </c>
    </row>
    <row r="17" ht="12.75">
      <c r="A17" s="91"/>
    </row>
    <row r="18" spans="1:9" ht="103.5">
      <c r="A18" s="91">
        <v>9</v>
      </c>
      <c r="B18" s="1" t="s">
        <v>68</v>
      </c>
      <c r="C18" s="2" t="s">
        <v>70</v>
      </c>
      <c r="D18" s="6">
        <v>0.65</v>
      </c>
      <c r="E18" s="1" t="s">
        <v>36</v>
      </c>
      <c r="H18" s="6">
        <f>ROUND(D18*F18,0)</f>
        <v>0</v>
      </c>
      <c r="I18" s="6">
        <f>ROUND(D18*G18,0)</f>
        <v>0</v>
      </c>
    </row>
    <row r="20" spans="1:9" s="9" customFormat="1" ht="12.75">
      <c r="A20" s="7"/>
      <c r="B20" s="3"/>
      <c r="C20" s="3" t="s">
        <v>22</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Helyszíni beton és vasbeton munka</oddHeader>
  </headerFooter>
</worksheet>
</file>

<file path=xl/worksheets/sheet9.xml><?xml version="1.0" encoding="utf-8"?>
<worksheet xmlns="http://schemas.openxmlformats.org/spreadsheetml/2006/main" xmlns:r="http://schemas.openxmlformats.org/officeDocument/2006/relationships">
  <dimension ref="A1:I6"/>
  <sheetViews>
    <sheetView zoomScalePageLayoutView="0" workbookViewId="0" topLeftCell="A1">
      <selection activeCell="F2" sqref="F2:G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3.7109375" style="1" customWidth="1"/>
    <col min="6" max="7" width="8.28125" style="6" customWidth="1"/>
    <col min="8" max="9" width="10.28125" style="6" customWidth="1"/>
    <col min="10" max="10" width="15.7109375" style="1" customWidth="1"/>
    <col min="11" max="16384" width="9.140625" style="1" customWidth="1"/>
  </cols>
  <sheetData>
    <row r="1" spans="1:9" s="4" customFormat="1" ht="38.25">
      <c r="A1" s="7" t="s">
        <v>3</v>
      </c>
      <c r="B1" s="3" t="s">
        <v>4</v>
      </c>
      <c r="C1" s="3" t="s">
        <v>5</v>
      </c>
      <c r="D1" s="5" t="s">
        <v>6</v>
      </c>
      <c r="E1" s="3" t="s">
        <v>7</v>
      </c>
      <c r="F1" s="5" t="s">
        <v>8</v>
      </c>
      <c r="G1" s="5" t="s">
        <v>9</v>
      </c>
      <c r="H1" s="5" t="s">
        <v>10</v>
      </c>
      <c r="I1" s="5" t="s">
        <v>11</v>
      </c>
    </row>
    <row r="2" spans="1:9" ht="38.25">
      <c r="A2" s="8">
        <v>1</v>
      </c>
      <c r="B2" s="1" t="s">
        <v>72</v>
      </c>
      <c r="C2" s="2" t="s">
        <v>73</v>
      </c>
      <c r="D2" s="6">
        <v>4</v>
      </c>
      <c r="E2" s="1" t="s">
        <v>16</v>
      </c>
      <c r="H2" s="6">
        <f>ROUND(D2*F2,0)</f>
        <v>0</v>
      </c>
      <c r="I2" s="6">
        <f>ROUND(D2*G2,0)</f>
        <v>0</v>
      </c>
    </row>
    <row r="4" spans="1:9" ht="140.25">
      <c r="A4" s="8">
        <v>2</v>
      </c>
      <c r="B4" s="1" t="s">
        <v>74</v>
      </c>
      <c r="C4" s="2" t="s">
        <v>75</v>
      </c>
      <c r="D4" s="6">
        <v>10</v>
      </c>
      <c r="E4" s="1" t="s">
        <v>16</v>
      </c>
      <c r="H4" s="6">
        <f>ROUND(D4*F4,0)</f>
        <v>0</v>
      </c>
      <c r="I4" s="6">
        <f>ROUND(D4*G4,0)</f>
        <v>0</v>
      </c>
    </row>
    <row r="6" spans="1:9" s="9" customFormat="1" ht="12.75">
      <c r="A6" s="7"/>
      <c r="B6" s="3"/>
      <c r="C6" s="3" t="s">
        <v>22</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1200" verticalDpi="1200" orientation="portrait" paperSize="9" r:id="rId1"/>
  <headerFooter>
    <oddHeader>&amp;L&amp;"Times New Roman CE,bold"&amp;10 Előregyártott épületszerkezeti elem elhelyezése és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Horváth István</dc:creator>
  <cp:keywords/>
  <dc:description/>
  <cp:lastModifiedBy>Windows-felhasználó</cp:lastModifiedBy>
  <dcterms:created xsi:type="dcterms:W3CDTF">2016-03-30T09:57:36Z</dcterms:created>
  <dcterms:modified xsi:type="dcterms:W3CDTF">2018-02-13T19:11:06Z</dcterms:modified>
  <cp:category/>
  <cp:version/>
  <cp:contentType/>
  <cp:contentStatus/>
</cp:coreProperties>
</file>